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13-14 Spieler" sheetId="1" r:id="rId1"/>
  </sheets>
  <definedNames>
    <definedName name="_xlnm._FilterDatabase" localSheetId="0" hidden="1">'13-14 Spieler'!$V$7:$X$22</definedName>
  </definedNames>
  <calcPr fullCalcOnLoad="1"/>
</workbook>
</file>

<file path=xl/comments1.xml><?xml version="1.0" encoding="utf-8"?>
<comments xmlns="http://schemas.openxmlformats.org/spreadsheetml/2006/main">
  <authors>
    <author>DeepBlue</author>
  </authors>
  <commentList>
    <comment ref="F26" authorId="0">
      <text>
        <r>
          <rPr>
            <b/>
            <sz val="9"/>
            <rFont val="Tahoma"/>
            <family val="0"/>
          </rPr>
          <t xml:space="preserve">Ergebnismeldung aus Sicht von Weiß:
g=Weiß gewinnt
r=Remis
v=Weiß verliert
</t>
        </r>
      </text>
    </comment>
    <comment ref="F36" authorId="0">
      <text>
        <r>
          <rPr>
            <b/>
            <sz val="9"/>
            <rFont val="Tahoma"/>
            <family val="0"/>
          </rPr>
          <t xml:space="preserve">Ergebnismeldung aus Sicht von Weiß:
g=Weiß gewinnt
r=Remis
v=Weiß verliert
</t>
        </r>
      </text>
    </comment>
    <comment ref="F46" authorId="0">
      <text>
        <r>
          <rPr>
            <b/>
            <sz val="9"/>
            <rFont val="Tahoma"/>
            <family val="0"/>
          </rPr>
          <t xml:space="preserve">Ergebnismeldung aus Sicht von Weiß:
g=Weiß gewinnt
r=Remis
v=Weiß verliert
</t>
        </r>
      </text>
    </comment>
    <comment ref="F56" authorId="0">
      <text>
        <r>
          <rPr>
            <b/>
            <sz val="9"/>
            <rFont val="Tahoma"/>
            <family val="0"/>
          </rPr>
          <t xml:space="preserve">Ergebnismeldung aus Sicht von Weiß:
g=Weiß gewinnt
r=Remis
v=Weiß verliert
</t>
        </r>
      </text>
    </comment>
    <comment ref="F66" authorId="0">
      <text>
        <r>
          <rPr>
            <b/>
            <sz val="9"/>
            <rFont val="Tahoma"/>
            <family val="0"/>
          </rPr>
          <t xml:space="preserve">Ergebnismeldung aus Sicht von Weiß:
g=Weiß gewinnt
r=Remis
v=Weiß verliert
</t>
        </r>
      </text>
    </comment>
    <comment ref="F76" authorId="0">
      <text>
        <r>
          <rPr>
            <b/>
            <sz val="9"/>
            <rFont val="Tahoma"/>
            <family val="0"/>
          </rPr>
          <t xml:space="preserve">Ergebnismeldung aus Sicht von Weiß:
g=Weiß gewinnt
r=Remis
v=Weiß verliert
</t>
        </r>
      </text>
    </comment>
    <comment ref="F86" authorId="0">
      <text>
        <r>
          <rPr>
            <b/>
            <sz val="9"/>
            <rFont val="Tahoma"/>
            <family val="0"/>
          </rPr>
          <t xml:space="preserve">Ergebnismeldung aus Sicht von Weiß:
g=Weiß gewinnt
r=Remis
v=Weiß verliert
</t>
        </r>
      </text>
    </comment>
    <comment ref="F96" authorId="0">
      <text>
        <r>
          <rPr>
            <b/>
            <sz val="9"/>
            <rFont val="Tahoma"/>
            <family val="0"/>
          </rPr>
          <t xml:space="preserve">Ergebnismeldung aus Sicht von Weiß:
g=Weiß gewinnt
r=Remis
v=Weiß verliert
</t>
        </r>
      </text>
    </comment>
    <comment ref="F106" authorId="0">
      <text>
        <r>
          <rPr>
            <b/>
            <sz val="9"/>
            <rFont val="Tahoma"/>
            <family val="0"/>
          </rPr>
          <t xml:space="preserve">Ergebnismeldung aus Sicht von Weiß:
g=Weiß gewinnt
r=Remis
v=Weiß verliert
</t>
        </r>
      </text>
    </comment>
    <comment ref="F116" authorId="0">
      <text>
        <r>
          <rPr>
            <b/>
            <sz val="9"/>
            <rFont val="Tahoma"/>
            <family val="0"/>
          </rPr>
          <t xml:space="preserve">Ergebnismeldung aus Sicht von Weiß:
g=Weiß gewinnt
r=Remis
v=Weiß verliert
</t>
        </r>
      </text>
    </comment>
    <comment ref="F126" authorId="0">
      <text>
        <r>
          <rPr>
            <b/>
            <sz val="9"/>
            <rFont val="Tahoma"/>
            <family val="0"/>
          </rPr>
          <t xml:space="preserve">Ergebnismeldung aus Sicht von Weiß:
g=Weiß gewinnt
r=Remis
v=Weiß verliert
</t>
        </r>
      </text>
    </comment>
    <comment ref="F136" authorId="0">
      <text>
        <r>
          <rPr>
            <b/>
            <sz val="9"/>
            <rFont val="Tahoma"/>
            <family val="0"/>
          </rPr>
          <t xml:space="preserve">Ergebnismeldung aus Sicht von Weiß:
g=Weiß gewinnt
r=Remis
v=Weiß verliert
</t>
        </r>
      </text>
    </comment>
    <comment ref="F146" authorId="0">
      <text>
        <r>
          <rPr>
            <b/>
            <sz val="9"/>
            <rFont val="Tahoma"/>
            <family val="0"/>
          </rPr>
          <t xml:space="preserve">Ergebnismeldung aus Sicht von Weiß:
g=Weiß gewinnt
r=Remis
v=Weiß verliert
</t>
        </r>
      </text>
    </comment>
  </commentList>
</comments>
</file>

<file path=xl/sharedStrings.xml><?xml version="1.0" encoding="utf-8"?>
<sst xmlns="http://schemas.openxmlformats.org/spreadsheetml/2006/main" count="290" uniqueCount="140">
  <si>
    <t>Punkte</t>
  </si>
  <si>
    <t>h</t>
  </si>
  <si>
    <t>Teilnehmer</t>
  </si>
  <si>
    <t>Verein</t>
  </si>
  <si>
    <t>Kreuztabelle</t>
  </si>
  <si>
    <t xml:space="preserve"> </t>
  </si>
  <si>
    <t>Erg.</t>
  </si>
  <si>
    <t>1,10</t>
  </si>
  <si>
    <t>4,9</t>
  </si>
  <si>
    <t>5,8</t>
  </si>
  <si>
    <t>6,7</t>
  </si>
  <si>
    <t>8,6</t>
  </si>
  <si>
    <t>9,5</t>
  </si>
  <si>
    <t>1,4</t>
  </si>
  <si>
    <t>2,3</t>
  </si>
  <si>
    <t>3,10</t>
  </si>
  <si>
    <t>6,9</t>
  </si>
  <si>
    <t>7,8</t>
  </si>
  <si>
    <t>10,8</t>
  </si>
  <si>
    <t>9,7</t>
  </si>
  <si>
    <t>1,6</t>
  </si>
  <si>
    <t>2,5</t>
  </si>
  <si>
    <t>3,4</t>
  </si>
  <si>
    <t>5,3</t>
  </si>
  <si>
    <t>6,2</t>
  </si>
  <si>
    <t>7,1</t>
  </si>
  <si>
    <t>8,9</t>
  </si>
  <si>
    <t>1,8</t>
  </si>
  <si>
    <t>2,7</t>
  </si>
  <si>
    <t>3,6</t>
  </si>
  <si>
    <t>4,5</t>
  </si>
  <si>
    <t>5,10</t>
  </si>
  <si>
    <t>6,4</t>
  </si>
  <si>
    <t>7,3</t>
  </si>
  <si>
    <t>8,2</t>
  </si>
  <si>
    <t>9,1</t>
  </si>
  <si>
    <t>11</t>
  </si>
  <si>
    <t>12</t>
  </si>
  <si>
    <t>1,12</t>
  </si>
  <si>
    <t>2,11</t>
  </si>
  <si>
    <t>10,4</t>
  </si>
  <si>
    <t>11,3</t>
  </si>
  <si>
    <t>4,11</t>
  </si>
  <si>
    <t>12,8</t>
  </si>
  <si>
    <t>10,6</t>
  </si>
  <si>
    <t>11,5</t>
  </si>
  <si>
    <t>3,12</t>
  </si>
  <si>
    <t>6,11</t>
  </si>
  <si>
    <t>7,10</t>
  </si>
  <si>
    <t>11,7</t>
  </si>
  <si>
    <t>8,11</t>
  </si>
  <si>
    <t>9,10</t>
  </si>
  <si>
    <t>12,10</t>
  </si>
  <si>
    <t>11,9</t>
  </si>
  <si>
    <t>5,12</t>
  </si>
  <si>
    <t>10,11</t>
  </si>
  <si>
    <t>2,9</t>
  </si>
  <si>
    <t>3,8</t>
  </si>
  <si>
    <t>4,7</t>
  </si>
  <si>
    <t>5,6</t>
  </si>
  <si>
    <t>7,5</t>
  </si>
  <si>
    <t>8,4</t>
  </si>
  <si>
    <t>9,3</t>
  </si>
  <si>
    <t>10,2</t>
  </si>
  <si>
    <t>11,1</t>
  </si>
  <si>
    <t>Paarungstafel (13 und 14 Spieler)</t>
  </si>
  <si>
    <t>13</t>
  </si>
  <si>
    <t>14</t>
  </si>
  <si>
    <t>Runde 1    ( von 13)</t>
  </si>
  <si>
    <t>Runde 2    ( von 13)</t>
  </si>
  <si>
    <t>Runde 3    ( von 13)</t>
  </si>
  <si>
    <t>Runde 4    ( von 13)</t>
  </si>
  <si>
    <t>Runde 5    ( von 13)</t>
  </si>
  <si>
    <t>Runde 6    ( von 13)</t>
  </si>
  <si>
    <t>Runde 7    ( von 13)</t>
  </si>
  <si>
    <t>Runde 8    ( von 13)</t>
  </si>
  <si>
    <t>Runde 9    ( von 13)</t>
  </si>
  <si>
    <t>Runde 10   ( von 13)</t>
  </si>
  <si>
    <t>Runde 11   ( von 13)</t>
  </si>
  <si>
    <t>Runde 12   ( von 13)</t>
  </si>
  <si>
    <t>Runde 13   ( von 13)</t>
  </si>
  <si>
    <t>1,14</t>
  </si>
  <si>
    <t>2,13</t>
  </si>
  <si>
    <t>14,8</t>
  </si>
  <si>
    <t>12,4</t>
  </si>
  <si>
    <t>13,3</t>
  </si>
  <si>
    <t>1,2</t>
  </si>
  <si>
    <t>2,14</t>
  </si>
  <si>
    <t>4,13</t>
  </si>
  <si>
    <t>14,9</t>
  </si>
  <si>
    <t>12,6</t>
  </si>
  <si>
    <t>13,5</t>
  </si>
  <si>
    <t>3,14</t>
  </si>
  <si>
    <t>4,2</t>
  </si>
  <si>
    <t>6,13</t>
  </si>
  <si>
    <t>7,12</t>
  </si>
  <si>
    <t>14,10</t>
  </si>
  <si>
    <t>13,7</t>
  </si>
  <si>
    <t>4,14</t>
  </si>
  <si>
    <t>8,13</t>
  </si>
  <si>
    <t>9,12</t>
  </si>
  <si>
    <t>14,11</t>
  </si>
  <si>
    <t>13,9</t>
  </si>
  <si>
    <t>5,14</t>
  </si>
  <si>
    <t>10,13</t>
  </si>
  <si>
    <t>11,12</t>
  </si>
  <si>
    <t>14,12</t>
  </si>
  <si>
    <t>13,11</t>
  </si>
  <si>
    <t>6,14</t>
  </si>
  <si>
    <t>12,13</t>
  </si>
  <si>
    <t>14,13</t>
  </si>
  <si>
    <t>7,14</t>
  </si>
  <si>
    <t>12,2</t>
  </si>
  <si>
    <t>13,1</t>
  </si>
  <si>
    <t>Harant Thomas</t>
  </si>
  <si>
    <t>Klingler Tobias</t>
  </si>
  <si>
    <t>Ramisch Franz</t>
  </si>
  <si>
    <t>Schürlein Robert</t>
  </si>
  <si>
    <t>Schiepek Horst</t>
  </si>
  <si>
    <t>Pfitzer Martin</t>
  </si>
  <si>
    <t>Pfitzer Norbert</t>
  </si>
  <si>
    <t>Kitzberger Joe</t>
  </si>
  <si>
    <t>Lechler Walter</t>
  </si>
  <si>
    <t>Ponnath Lorenz</t>
  </si>
  <si>
    <t>Groß Marcus</t>
  </si>
  <si>
    <t>Broll Egon</t>
  </si>
  <si>
    <t>Ries Florian</t>
  </si>
  <si>
    <t>- spielfrei -</t>
  </si>
  <si>
    <t>g</t>
  </si>
  <si>
    <t>v</t>
  </si>
  <si>
    <t>r</t>
  </si>
  <si>
    <t>DKB</t>
  </si>
  <si>
    <t>J</t>
  </si>
  <si>
    <t>Rainau</t>
  </si>
  <si>
    <t>Dinkelsbühl</t>
  </si>
  <si>
    <t>vereinslos</t>
  </si>
  <si>
    <t>Ellwangen</t>
  </si>
  <si>
    <t>Bechhofen</t>
  </si>
  <si>
    <t>Heim</t>
  </si>
  <si>
    <t>Jugend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</si>
</sst>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0"/>
      <name val="Marlet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Marlett"/>
      <family val="0"/>
    </font>
    <font>
      <b/>
      <sz val="12"/>
      <name val="Arial"/>
      <family val="0"/>
    </font>
    <font>
      <b/>
      <sz val="16"/>
      <name val="Arial"/>
      <family val="2"/>
    </font>
    <font>
      <sz val="8"/>
      <name val="Tahoma"/>
      <family val="2"/>
    </font>
    <font>
      <b/>
      <sz val="9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164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6" fillId="2" borderId="0" xfId="0" applyFont="1" applyFill="1" applyBorder="1" applyAlignment="1">
      <alignment/>
    </xf>
    <xf numFmtId="164" fontId="6" fillId="0" borderId="6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2" borderId="14" xfId="0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9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Border="1" applyAlignment="1">
      <alignment/>
    </xf>
    <xf numFmtId="0" fontId="0" fillId="0" borderId="16" xfId="0" applyBorder="1" applyAlignment="1">
      <alignment/>
    </xf>
    <xf numFmtId="0" fontId="9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4" borderId="0" xfId="0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49" fontId="0" fillId="3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17" xfId="0" applyNumberFormat="1" applyBorder="1" applyAlignment="1">
      <alignment/>
    </xf>
    <xf numFmtId="49" fontId="1" fillId="0" borderId="18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49" fontId="6" fillId="0" borderId="1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9" xfId="0" applyNumberForma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0" borderId="2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/>
    </xf>
    <xf numFmtId="164" fontId="6" fillId="5" borderId="0" xfId="0" applyNumberFormat="1" applyFont="1" applyFill="1" applyBorder="1" applyAlignment="1">
      <alignment horizontal="right"/>
    </xf>
    <xf numFmtId="49" fontId="6" fillId="5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5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55"/>
  <sheetViews>
    <sheetView showGridLines="0" showRowColHeaders="0" showZeros="0" tabSelected="1" showOutlineSymbols="0" zoomScale="91" zoomScaleNormal="91" workbookViewId="0" topLeftCell="A1">
      <selection activeCell="B157" sqref="B157"/>
    </sheetView>
  </sheetViews>
  <sheetFormatPr defaultColWidth="11.421875" defaultRowHeight="12.75"/>
  <cols>
    <col min="1" max="1" width="2.00390625" style="0" customWidth="1"/>
    <col min="2" max="2" width="6.421875" style="44" customWidth="1"/>
    <col min="3" max="4" width="21.57421875" style="0" customWidth="1"/>
    <col min="5" max="5" width="1.28515625" style="0" customWidth="1"/>
    <col min="6" max="19" width="4.8515625" style="0" customWidth="1"/>
    <col min="20" max="20" width="1.28515625" style="0" customWidth="1"/>
    <col min="21" max="21" width="2.57421875" style="0" customWidth="1"/>
    <col min="22" max="22" width="8.140625" style="0" bestFit="1" customWidth="1"/>
    <col min="23" max="24" width="8.140625" style="0" customWidth="1"/>
    <col min="25" max="25" width="3.7109375" style="55" customWidth="1"/>
  </cols>
  <sheetData>
    <row r="1" ht="15"/>
    <row r="2" spans="2:25" ht="20.25">
      <c r="B2" s="43"/>
      <c r="C2" s="31" t="s">
        <v>65</v>
      </c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56"/>
    </row>
    <row r="3" spans="3:24" ht="16.5" customHeight="1" thickBot="1">
      <c r="C3" s="8"/>
      <c r="D3" s="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5" ht="7.5" customHeight="1" thickBot="1">
      <c r="B4" s="45"/>
      <c r="C4" s="37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57"/>
    </row>
    <row r="5" spans="2:25" ht="19.5" customHeight="1" thickBot="1">
      <c r="B5" s="46"/>
      <c r="C5" s="11" t="s">
        <v>2</v>
      </c>
      <c r="D5" s="12" t="s">
        <v>3</v>
      </c>
      <c r="E5" s="7"/>
      <c r="F5" s="11" t="s">
        <v>4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  <c r="T5" s="7"/>
      <c r="U5" s="7"/>
      <c r="V5" s="29" t="s">
        <v>0</v>
      </c>
      <c r="W5" s="29" t="s">
        <v>138</v>
      </c>
      <c r="X5" s="40" t="s">
        <v>139</v>
      </c>
      <c r="Y5" s="58"/>
    </row>
    <row r="6" spans="2:25" ht="13.5" customHeight="1">
      <c r="B6" s="46"/>
      <c r="C6" s="2"/>
      <c r="D6" s="2"/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7"/>
      <c r="U6" s="7"/>
      <c r="V6" s="2"/>
      <c r="W6" s="2"/>
      <c r="X6" s="2"/>
      <c r="Y6" s="58"/>
    </row>
    <row r="7" spans="2:25" ht="13.5" customHeight="1">
      <c r="B7" s="46"/>
      <c r="C7" s="2"/>
      <c r="D7" s="2"/>
      <c r="E7" s="7"/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7">
        <v>13</v>
      </c>
      <c r="S7" s="27">
        <v>14</v>
      </c>
      <c r="T7" s="7"/>
      <c r="U7" s="7"/>
      <c r="V7" s="2"/>
      <c r="W7" s="2"/>
      <c r="X7" s="2"/>
      <c r="Y7" s="58"/>
    </row>
    <row r="8" spans="2:25" ht="8.25" customHeight="1" thickBot="1">
      <c r="B8" s="47"/>
      <c r="C8" s="2"/>
      <c r="D8" s="2"/>
      <c r="E8" s="10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10"/>
      <c r="U8" s="63"/>
      <c r="V8" s="3"/>
      <c r="W8" s="3"/>
      <c r="X8" s="3"/>
      <c r="Y8" s="36"/>
    </row>
    <row r="9" spans="2:25" ht="15.75">
      <c r="B9" s="48">
        <v>1</v>
      </c>
      <c r="C9" s="28" t="s">
        <v>114</v>
      </c>
      <c r="D9" s="4" t="s">
        <v>135</v>
      </c>
      <c r="E9" s="16"/>
      <c r="F9" s="18" t="s">
        <v>1</v>
      </c>
      <c r="G9" s="19" t="str">
        <f>H44</f>
        <v>1</v>
      </c>
      <c r="H9" s="19" t="str">
        <f>I49</f>
        <v>0</v>
      </c>
      <c r="I9" s="19" t="str">
        <f>H63</f>
        <v>1</v>
      </c>
      <c r="J9" s="19" t="str">
        <f>I70</f>
        <v>0</v>
      </c>
      <c r="K9" s="19" t="str">
        <f>H82</f>
        <v>0</v>
      </c>
      <c r="L9" s="19" t="str">
        <f>I91</f>
        <v>0</v>
      </c>
      <c r="M9" s="19" t="str">
        <f>H101</f>
        <v>0</v>
      </c>
      <c r="N9" s="19" t="str">
        <f>I112</f>
        <v>0</v>
      </c>
      <c r="O9" s="19" t="str">
        <f>H120</f>
        <v>0</v>
      </c>
      <c r="P9" s="19" t="str">
        <f>I133</f>
        <v>1</v>
      </c>
      <c r="Q9" s="19" t="str">
        <f>H139</f>
        <v>0</v>
      </c>
      <c r="R9" s="19" t="str">
        <f>I154</f>
        <v>0</v>
      </c>
      <c r="S9" s="20" t="str">
        <f>H28</f>
        <v>1</v>
      </c>
      <c r="T9" s="16"/>
      <c r="U9" s="64"/>
      <c r="V9" s="30">
        <f>H28+H44+I49+H63+I70+H82+I91+H101+I112+H120+I133+H139+I154</f>
        <v>4</v>
      </c>
      <c r="W9" s="41"/>
      <c r="X9" s="41"/>
      <c r="Y9" s="58"/>
    </row>
    <row r="10" spans="2:25" ht="15.75">
      <c r="B10" s="48">
        <v>2</v>
      </c>
      <c r="C10" s="28" t="s">
        <v>115</v>
      </c>
      <c r="D10" s="4" t="s">
        <v>134</v>
      </c>
      <c r="E10" s="16"/>
      <c r="F10" s="21" t="str">
        <f>I44</f>
        <v>0</v>
      </c>
      <c r="G10" s="5" t="s">
        <v>1</v>
      </c>
      <c r="H10" s="6" t="str">
        <f>H64</f>
        <v>0</v>
      </c>
      <c r="I10" s="6" t="str">
        <f>I69</f>
        <v>1</v>
      </c>
      <c r="J10" s="6" t="str">
        <f>H83</f>
        <v>0</v>
      </c>
      <c r="K10" s="6" t="str">
        <f>I90</f>
        <v>0</v>
      </c>
      <c r="L10" s="6" t="str">
        <f>H102</f>
        <v>0</v>
      </c>
      <c r="M10" s="6" t="str">
        <f>I111</f>
        <v>0</v>
      </c>
      <c r="N10" s="6" t="str">
        <f>H121</f>
        <v>0</v>
      </c>
      <c r="O10" s="6" t="str">
        <f>I132</f>
        <v>0</v>
      </c>
      <c r="P10" s="6" t="str">
        <f>H140</f>
        <v>1</v>
      </c>
      <c r="Q10" s="6" t="str">
        <f>I153</f>
        <v>0</v>
      </c>
      <c r="R10" s="6" t="str">
        <f>H29</f>
        <v>0</v>
      </c>
      <c r="S10" s="22" t="str">
        <f>H48</f>
        <v>1</v>
      </c>
      <c r="T10" s="16"/>
      <c r="U10" s="64"/>
      <c r="V10" s="30">
        <f>H29+I44+H48+H64+I69+H83+I90+H102+I111+H121+I132+H140+I153</f>
        <v>3</v>
      </c>
      <c r="W10" s="41" t="s">
        <v>131</v>
      </c>
      <c r="X10" s="61" t="s">
        <v>132</v>
      </c>
      <c r="Y10" s="58"/>
    </row>
    <row r="11" spans="2:25" ht="15.75">
      <c r="B11" s="48">
        <v>3</v>
      </c>
      <c r="C11" s="28" t="s">
        <v>116</v>
      </c>
      <c r="D11" s="4" t="s">
        <v>134</v>
      </c>
      <c r="E11" s="16"/>
      <c r="F11" s="21" t="str">
        <f>H49</f>
        <v>1</v>
      </c>
      <c r="G11" s="6" t="str">
        <f>I64</f>
        <v>1</v>
      </c>
      <c r="H11" s="5" t="s">
        <v>1</v>
      </c>
      <c r="I11" s="6" t="str">
        <f>H84</f>
        <v>1</v>
      </c>
      <c r="J11" s="6" t="str">
        <f>I89</f>
        <v>0</v>
      </c>
      <c r="K11" s="6" t="str">
        <f>H103</f>
        <v>0</v>
      </c>
      <c r="L11" s="6" t="str">
        <f>I110</f>
        <v>0</v>
      </c>
      <c r="M11" s="6" t="str">
        <f>H122</f>
        <v>0</v>
      </c>
      <c r="N11" s="6" t="str">
        <f>I131</f>
        <v>1</v>
      </c>
      <c r="O11" s="6" t="str">
        <f>H141</f>
        <v>0</v>
      </c>
      <c r="P11" s="6" t="str">
        <f>I152</f>
        <v>0</v>
      </c>
      <c r="Q11" s="6" t="str">
        <f>H30</f>
        <v>1</v>
      </c>
      <c r="R11" s="6" t="str">
        <f>I43</f>
        <v>1</v>
      </c>
      <c r="S11" s="22" t="str">
        <f>H68</f>
        <v>1</v>
      </c>
      <c r="T11" s="16"/>
      <c r="U11" s="64"/>
      <c r="V11" s="62">
        <f>H30+I43+H49+I64+H68+H84+I89+H103+I110+H122+I131+H141+I152</f>
        <v>7</v>
      </c>
      <c r="W11" s="61" t="s">
        <v>131</v>
      </c>
      <c r="X11" s="41" t="s">
        <v>5</v>
      </c>
      <c r="Y11" s="58"/>
    </row>
    <row r="12" spans="2:25" ht="15.75">
      <c r="B12" s="48">
        <v>4</v>
      </c>
      <c r="C12" s="28" t="s">
        <v>117</v>
      </c>
      <c r="D12" s="4" t="s">
        <v>134</v>
      </c>
      <c r="E12" s="16"/>
      <c r="F12" s="21" t="str">
        <f>I63</f>
        <v>0</v>
      </c>
      <c r="G12" s="6" t="str">
        <f>H69</f>
        <v>0</v>
      </c>
      <c r="H12" s="6" t="str">
        <f>I84</f>
        <v>0</v>
      </c>
      <c r="I12" s="5" t="s">
        <v>1</v>
      </c>
      <c r="J12" s="6" t="str">
        <f>H104</f>
        <v>0</v>
      </c>
      <c r="K12" s="6" t="str">
        <f>I109</f>
        <v>0</v>
      </c>
      <c r="L12" s="6" t="str">
        <f>H123</f>
        <v>0</v>
      </c>
      <c r="M12" s="6" t="str">
        <f>I130</f>
        <v>0</v>
      </c>
      <c r="N12" s="6" t="str">
        <f>H142</f>
        <v>0</v>
      </c>
      <c r="O12" s="6" t="str">
        <f>I151</f>
        <v>0</v>
      </c>
      <c r="P12" s="6" t="str">
        <f>H31</f>
        <v>0,5</v>
      </c>
      <c r="Q12" s="6" t="str">
        <f>I42</f>
        <v>0</v>
      </c>
      <c r="R12" s="6" t="str">
        <f>H50</f>
        <v>0</v>
      </c>
      <c r="S12" s="22" t="str">
        <f>H88</f>
        <v>1</v>
      </c>
      <c r="T12" s="16"/>
      <c r="U12" s="64"/>
      <c r="V12" s="30">
        <f>H31+I42+H50+I63+H69+I84+H88+H104+I109+H123+I130+H142+I151</f>
        <v>1.5</v>
      </c>
      <c r="W12" s="41" t="s">
        <v>131</v>
      </c>
      <c r="X12" s="41" t="s">
        <v>132</v>
      </c>
      <c r="Y12" s="58"/>
    </row>
    <row r="13" spans="2:25" ht="15.75">
      <c r="B13" s="48">
        <v>5</v>
      </c>
      <c r="C13" s="28" t="s">
        <v>118</v>
      </c>
      <c r="D13" s="4" t="s">
        <v>134</v>
      </c>
      <c r="E13" s="16"/>
      <c r="F13" s="21" t="str">
        <f>H70</f>
        <v>1</v>
      </c>
      <c r="G13" s="6" t="str">
        <f>I83</f>
        <v>1</v>
      </c>
      <c r="H13" s="6" t="str">
        <f>H89</f>
        <v>1</v>
      </c>
      <c r="I13" s="6" t="str">
        <f>I104</f>
        <v>1</v>
      </c>
      <c r="J13" s="5" t="s">
        <v>1</v>
      </c>
      <c r="K13" s="6" t="str">
        <f>H124</f>
        <v>0,5</v>
      </c>
      <c r="L13" s="6" t="str">
        <f>I129</f>
        <v>0,5</v>
      </c>
      <c r="M13" s="6" t="str">
        <f>H143</f>
        <v>0</v>
      </c>
      <c r="N13" s="6" t="str">
        <f>I150</f>
        <v>0,5</v>
      </c>
      <c r="O13" s="6" t="str">
        <f>H32</f>
        <v>0</v>
      </c>
      <c r="P13" s="6" t="str">
        <f>I41</f>
        <v>1</v>
      </c>
      <c r="Q13" s="6" t="str">
        <f>H51</f>
        <v>1</v>
      </c>
      <c r="R13" s="6" t="str">
        <f>I62</f>
        <v>1</v>
      </c>
      <c r="S13" s="22" t="str">
        <f>H108</f>
        <v>1</v>
      </c>
      <c r="T13" s="16"/>
      <c r="U13" s="64"/>
      <c r="V13" s="62">
        <f>H32+I41+H51+I62+H70+I83+H89+I104+H108+H124+I129+H143+I150</f>
        <v>9.5</v>
      </c>
      <c r="W13" s="61" t="s">
        <v>131</v>
      </c>
      <c r="X13" s="41" t="s">
        <v>5</v>
      </c>
      <c r="Y13" s="58"/>
    </row>
    <row r="14" spans="2:25" ht="15.75">
      <c r="B14" s="48">
        <v>6</v>
      </c>
      <c r="C14" s="28" t="s">
        <v>119</v>
      </c>
      <c r="D14" s="4" t="s">
        <v>136</v>
      </c>
      <c r="E14" s="16"/>
      <c r="F14" s="21" t="str">
        <f>I82</f>
        <v>1</v>
      </c>
      <c r="G14" s="6" t="str">
        <f>H90</f>
        <v>1</v>
      </c>
      <c r="H14" s="6" t="str">
        <f>I103</f>
        <v>1</v>
      </c>
      <c r="I14" s="6" t="str">
        <f>H109</f>
        <v>1</v>
      </c>
      <c r="J14" s="6" t="str">
        <f>I124</f>
        <v>0,5</v>
      </c>
      <c r="K14" s="5" t="s">
        <v>1</v>
      </c>
      <c r="L14" s="6" t="str">
        <f>H144</f>
        <v>0,5</v>
      </c>
      <c r="M14" s="6" t="str">
        <f>I149</f>
        <v>0</v>
      </c>
      <c r="N14" s="6" t="str">
        <f>H33</f>
        <v>0,5</v>
      </c>
      <c r="O14" s="6" t="str">
        <f>I40</f>
        <v>0,5</v>
      </c>
      <c r="P14" s="6" t="str">
        <f>H52</f>
        <v>1</v>
      </c>
      <c r="Q14" s="6" t="str">
        <f>I61</f>
        <v>1</v>
      </c>
      <c r="R14" s="6" t="str">
        <f>H71</f>
        <v>1</v>
      </c>
      <c r="S14" s="22" t="str">
        <f>H128</f>
        <v>1</v>
      </c>
      <c r="T14" s="16"/>
      <c r="U14" s="64"/>
      <c r="V14" s="30">
        <f>H33+I40+H52+I61+H71+I82+H90+I103+H109+I124+H128+H144+I149</f>
        <v>10</v>
      </c>
      <c r="W14" s="41"/>
      <c r="X14" s="41" t="s">
        <v>5</v>
      </c>
      <c r="Y14" s="58"/>
    </row>
    <row r="15" spans="2:25" ht="15.75">
      <c r="B15" s="48">
        <v>7</v>
      </c>
      <c r="C15" s="28" t="s">
        <v>120</v>
      </c>
      <c r="D15" s="4" t="s">
        <v>136</v>
      </c>
      <c r="E15" s="16"/>
      <c r="F15" s="21" t="str">
        <f>H91</f>
        <v>1</v>
      </c>
      <c r="G15" s="6" t="str">
        <f>I102</f>
        <v>1</v>
      </c>
      <c r="H15" s="6" t="str">
        <f>H110</f>
        <v>1</v>
      </c>
      <c r="I15" s="6" t="str">
        <f>I123</f>
        <v>1</v>
      </c>
      <c r="J15" s="6" t="str">
        <f>H129</f>
        <v>0,5</v>
      </c>
      <c r="K15" s="6" t="str">
        <f>I144</f>
        <v>0,5</v>
      </c>
      <c r="L15" s="5" t="s">
        <v>1</v>
      </c>
      <c r="M15" s="6" t="str">
        <f>H34</f>
        <v>0</v>
      </c>
      <c r="N15" s="6" t="str">
        <f>I39</f>
        <v>1</v>
      </c>
      <c r="O15" s="6" t="str">
        <f>H53</f>
        <v>1</v>
      </c>
      <c r="P15" s="6" t="str">
        <f>I60</f>
        <v>1</v>
      </c>
      <c r="Q15" s="6" t="str">
        <f>H72</f>
        <v>1</v>
      </c>
      <c r="R15" s="6" t="str">
        <f>I81</f>
        <v>1</v>
      </c>
      <c r="S15" s="22" t="str">
        <f>H148</f>
        <v>1</v>
      </c>
      <c r="T15" s="16"/>
      <c r="U15" s="64"/>
      <c r="V15" s="60">
        <f>H34+I39+H53+I60+H72+I81+H91+I102+H110+I123+H129+I144+H148</f>
        <v>11</v>
      </c>
      <c r="W15" s="41"/>
      <c r="X15" s="41" t="s">
        <v>5</v>
      </c>
      <c r="Y15" s="58"/>
    </row>
    <row r="16" spans="2:25" ht="15.75">
      <c r="B16" s="48">
        <v>8</v>
      </c>
      <c r="C16" s="28" t="s">
        <v>121</v>
      </c>
      <c r="D16" s="4" t="s">
        <v>136</v>
      </c>
      <c r="E16" s="16"/>
      <c r="F16" s="21" t="str">
        <f>I101</f>
        <v>1</v>
      </c>
      <c r="G16" s="6" t="str">
        <f>H111</f>
        <v>1</v>
      </c>
      <c r="H16" s="6" t="str">
        <f>I122</f>
        <v>1</v>
      </c>
      <c r="I16" s="6" t="str">
        <f>H130</f>
        <v>1</v>
      </c>
      <c r="J16" s="6" t="str">
        <f>I143</f>
        <v>1</v>
      </c>
      <c r="K16" s="6" t="str">
        <f>H149</f>
        <v>1</v>
      </c>
      <c r="L16" s="6" t="str">
        <f>I34</f>
        <v>1</v>
      </c>
      <c r="M16" s="5" t="s">
        <v>1</v>
      </c>
      <c r="N16" s="6" t="str">
        <f>H54</f>
        <v>1</v>
      </c>
      <c r="O16" s="6" t="str">
        <f>I59</f>
        <v>0,5</v>
      </c>
      <c r="P16" s="6" t="str">
        <f>H73</f>
        <v>1</v>
      </c>
      <c r="Q16" s="6" t="str">
        <f>I80</f>
        <v>1</v>
      </c>
      <c r="R16" s="6" t="str">
        <f>H92</f>
        <v>1</v>
      </c>
      <c r="S16" s="22" t="str">
        <f>I38</f>
        <v>1</v>
      </c>
      <c r="T16" s="16"/>
      <c r="U16" s="64"/>
      <c r="V16" s="60">
        <f>I34+I38+H54+I59+H73+I80+H92+I101+H111+I122+H130+I143+H149</f>
        <v>12.5</v>
      </c>
      <c r="W16" s="41"/>
      <c r="X16" s="41" t="s">
        <v>5</v>
      </c>
      <c r="Y16" s="58"/>
    </row>
    <row r="17" spans="2:25" ht="15.75">
      <c r="B17" s="48">
        <v>9</v>
      </c>
      <c r="C17" s="28" t="s">
        <v>122</v>
      </c>
      <c r="D17" s="4" t="s">
        <v>133</v>
      </c>
      <c r="E17" s="16"/>
      <c r="F17" s="21" t="str">
        <f>H112</f>
        <v>1</v>
      </c>
      <c r="G17" s="6" t="str">
        <f>I121</f>
        <v>1</v>
      </c>
      <c r="H17" s="6" t="str">
        <f>H131</f>
        <v>0</v>
      </c>
      <c r="I17" s="6" t="str">
        <f>I142</f>
        <v>1</v>
      </c>
      <c r="J17" s="6" t="str">
        <f>H150</f>
        <v>0,5</v>
      </c>
      <c r="K17" s="6" t="str">
        <f>I33</f>
        <v>0,5</v>
      </c>
      <c r="L17" s="6" t="str">
        <f>H39</f>
        <v>0</v>
      </c>
      <c r="M17" s="6" t="str">
        <f>I54</f>
        <v>0</v>
      </c>
      <c r="N17" s="5" t="s">
        <v>1</v>
      </c>
      <c r="O17" s="6" t="str">
        <f>H74</f>
        <v>1</v>
      </c>
      <c r="P17" s="6" t="str">
        <f>I79</f>
        <v>0,5</v>
      </c>
      <c r="Q17" s="6" t="str">
        <f>H93</f>
        <v>1</v>
      </c>
      <c r="R17" s="6" t="str">
        <f>I100</f>
        <v>0</v>
      </c>
      <c r="S17" s="22" t="str">
        <f>I58</f>
        <v>1</v>
      </c>
      <c r="T17" s="16"/>
      <c r="U17" s="64"/>
      <c r="V17" s="30">
        <f>I33+H39+I54+I58+H74+I79+H93+I100+H112+I121+H131+I142+H150</f>
        <v>7.5</v>
      </c>
      <c r="W17" s="41"/>
      <c r="X17" s="41" t="s">
        <v>5</v>
      </c>
      <c r="Y17" s="58"/>
    </row>
    <row r="18" spans="2:25" ht="15.75">
      <c r="B18" s="48">
        <v>10</v>
      </c>
      <c r="C18" s="28" t="s">
        <v>123</v>
      </c>
      <c r="D18" s="4" t="s">
        <v>137</v>
      </c>
      <c r="E18" s="16"/>
      <c r="F18" s="21" t="str">
        <f>I120</f>
        <v>1</v>
      </c>
      <c r="G18" s="6" t="str">
        <f>H132</f>
        <v>1</v>
      </c>
      <c r="H18" s="6" t="str">
        <f>I141</f>
        <v>1</v>
      </c>
      <c r="I18" s="6" t="str">
        <f>H151</f>
        <v>1</v>
      </c>
      <c r="J18" s="6" t="str">
        <f>I32</f>
        <v>1</v>
      </c>
      <c r="K18" s="6" t="str">
        <f>H40</f>
        <v>0,5</v>
      </c>
      <c r="L18" s="6" t="str">
        <f>I53</f>
        <v>0</v>
      </c>
      <c r="M18" s="6" t="str">
        <f>H59</f>
        <v>0,5</v>
      </c>
      <c r="N18" s="6" t="str">
        <f>I74</f>
        <v>0</v>
      </c>
      <c r="O18" s="5" t="s">
        <v>1</v>
      </c>
      <c r="P18" s="6" t="str">
        <f>H94</f>
        <v>1</v>
      </c>
      <c r="Q18" s="6" t="str">
        <f>I99</f>
        <v>1</v>
      </c>
      <c r="R18" s="6" t="str">
        <f>H113</f>
        <v>1</v>
      </c>
      <c r="S18" s="22" t="str">
        <f>I78</f>
        <v>1</v>
      </c>
      <c r="T18" s="16"/>
      <c r="U18" s="64"/>
      <c r="V18" s="30">
        <f>I32+H40+I53+H59+I74+I78+H94+I99+H113+I120+H132+I141+H151</f>
        <v>10</v>
      </c>
      <c r="W18" s="41"/>
      <c r="X18" s="41"/>
      <c r="Y18" s="58"/>
    </row>
    <row r="19" spans="2:25" ht="15.75">
      <c r="B19" s="48" t="s">
        <v>36</v>
      </c>
      <c r="C19" s="28" t="s">
        <v>124</v>
      </c>
      <c r="D19" s="4" t="s">
        <v>134</v>
      </c>
      <c r="E19" s="16"/>
      <c r="F19" s="21" t="str">
        <f>H133</f>
        <v>0</v>
      </c>
      <c r="G19" s="6" t="str">
        <f>I140</f>
        <v>0</v>
      </c>
      <c r="H19" s="6" t="str">
        <f>H152</f>
        <v>1</v>
      </c>
      <c r="I19" s="6" t="str">
        <f>I31</f>
        <v>0,5</v>
      </c>
      <c r="J19" s="6" t="str">
        <f>H41</f>
        <v>0</v>
      </c>
      <c r="K19" s="6" t="str">
        <f>I52</f>
        <v>0</v>
      </c>
      <c r="L19" s="6" t="str">
        <f>H60</f>
        <v>0</v>
      </c>
      <c r="M19" s="6" t="str">
        <f>I73</f>
        <v>0</v>
      </c>
      <c r="N19" s="6" t="str">
        <f>H79</f>
        <v>0,5</v>
      </c>
      <c r="O19" s="6" t="str">
        <f>I94</f>
        <v>0</v>
      </c>
      <c r="P19" s="5" t="s">
        <v>1</v>
      </c>
      <c r="Q19" s="6" t="str">
        <f>H114</f>
        <v>0,5</v>
      </c>
      <c r="R19" s="6" t="str">
        <f>I119</f>
        <v>0</v>
      </c>
      <c r="S19" s="22" t="str">
        <f>I98</f>
        <v>1</v>
      </c>
      <c r="T19" s="16"/>
      <c r="U19" s="64"/>
      <c r="V19" s="30">
        <f>I31+H41+I52+H60+I73+H79+I94+I98+H114+I119+H133+I140+H152</f>
        <v>3.5</v>
      </c>
      <c r="W19" s="41" t="s">
        <v>131</v>
      </c>
      <c r="X19" s="41"/>
      <c r="Y19" s="58"/>
    </row>
    <row r="20" spans="2:25" ht="15.75">
      <c r="B20" s="48" t="s">
        <v>37</v>
      </c>
      <c r="C20" s="28" t="s">
        <v>125</v>
      </c>
      <c r="D20" s="4" t="s">
        <v>134</v>
      </c>
      <c r="E20" s="16"/>
      <c r="F20" s="21" t="str">
        <f>I139</f>
        <v>1</v>
      </c>
      <c r="G20" s="6" t="str">
        <f>H153</f>
        <v>1</v>
      </c>
      <c r="H20" s="6" t="str">
        <f>I30</f>
        <v>0</v>
      </c>
      <c r="I20" s="6" t="str">
        <f>H42</f>
        <v>1</v>
      </c>
      <c r="J20" s="6" t="str">
        <f>I51</f>
        <v>0</v>
      </c>
      <c r="K20" s="6" t="str">
        <f>H61</f>
        <v>0</v>
      </c>
      <c r="L20" s="6" t="str">
        <f>I72</f>
        <v>0</v>
      </c>
      <c r="M20" s="6" t="str">
        <f>H80</f>
        <v>0</v>
      </c>
      <c r="N20" s="6" t="str">
        <f>I93</f>
        <v>0</v>
      </c>
      <c r="O20" s="6" t="str">
        <f>H99</f>
        <v>0</v>
      </c>
      <c r="P20" s="6" t="str">
        <f>I114</f>
        <v>0,5</v>
      </c>
      <c r="Q20" s="5" t="s">
        <v>1</v>
      </c>
      <c r="R20" s="6" t="str">
        <f>H134</f>
        <v>0</v>
      </c>
      <c r="S20" s="22" t="str">
        <f>I118</f>
        <v>1</v>
      </c>
      <c r="T20" s="16"/>
      <c r="U20" s="64"/>
      <c r="V20" s="30">
        <f>I30+H42+I51+H61+I72+H80+I93+H99+I114+I118+H134+I139+H153</f>
        <v>4.5</v>
      </c>
      <c r="W20" s="41" t="s">
        <v>131</v>
      </c>
      <c r="X20" s="41"/>
      <c r="Y20" s="58"/>
    </row>
    <row r="21" spans="2:25" ht="15.75">
      <c r="B21" s="48" t="s">
        <v>66</v>
      </c>
      <c r="C21" s="28" t="s">
        <v>126</v>
      </c>
      <c r="D21" s="4" t="s">
        <v>134</v>
      </c>
      <c r="E21" s="16"/>
      <c r="F21" s="21" t="str">
        <f>H154</f>
        <v>1</v>
      </c>
      <c r="G21" s="6" t="str">
        <f>I29</f>
        <v>1</v>
      </c>
      <c r="H21" s="6" t="str">
        <f>H43</f>
        <v>0</v>
      </c>
      <c r="I21" s="6" t="str">
        <f>I50</f>
        <v>1</v>
      </c>
      <c r="J21" s="6" t="str">
        <f>H62</f>
        <v>0</v>
      </c>
      <c r="K21" s="6" t="str">
        <f>I71</f>
        <v>0</v>
      </c>
      <c r="L21" s="6" t="str">
        <f>H81</f>
        <v>0</v>
      </c>
      <c r="M21" s="6" t="str">
        <f>I92</f>
        <v>0</v>
      </c>
      <c r="N21" s="6" t="str">
        <f>H100</f>
        <v>1</v>
      </c>
      <c r="O21" s="6" t="str">
        <f>I113</f>
        <v>0</v>
      </c>
      <c r="P21" s="6" t="str">
        <f>H119</f>
        <v>1</v>
      </c>
      <c r="Q21" s="6" t="str">
        <f>I134</f>
        <v>1</v>
      </c>
      <c r="R21" s="5" t="s">
        <v>1</v>
      </c>
      <c r="S21" s="22" t="str">
        <f>I138</f>
        <v>1</v>
      </c>
      <c r="T21" s="16"/>
      <c r="U21" s="64"/>
      <c r="V21" s="30">
        <f>I29+H43+I50+H62+I71+H81+I92+H100+I113+H119+I134+I138+H154</f>
        <v>7</v>
      </c>
      <c r="W21" s="61" t="s">
        <v>131</v>
      </c>
      <c r="X21" s="61" t="s">
        <v>132</v>
      </c>
      <c r="Y21" s="58"/>
    </row>
    <row r="22" spans="2:25" ht="16.5" thickBot="1">
      <c r="B22" s="48" t="s">
        <v>67</v>
      </c>
      <c r="C22" s="54" t="s">
        <v>127</v>
      </c>
      <c r="D22" s="4"/>
      <c r="E22" s="16"/>
      <c r="F22" s="23" t="str">
        <f>I28</f>
        <v>0</v>
      </c>
      <c r="G22" s="17" t="str">
        <f>I48</f>
        <v>0</v>
      </c>
      <c r="H22" s="17" t="str">
        <f>I68</f>
        <v>0</v>
      </c>
      <c r="I22" s="17" t="str">
        <f>I88</f>
        <v>0</v>
      </c>
      <c r="J22" s="17" t="str">
        <f>I108</f>
        <v>0</v>
      </c>
      <c r="K22" s="17" t="str">
        <f>I128</f>
        <v>0</v>
      </c>
      <c r="L22" s="17" t="str">
        <f>I148</f>
        <v>0</v>
      </c>
      <c r="M22" s="17" t="str">
        <f>H38</f>
        <v>0</v>
      </c>
      <c r="N22" s="17" t="str">
        <f>H58</f>
        <v>0</v>
      </c>
      <c r="O22" s="17" t="str">
        <f>H78</f>
        <v>0</v>
      </c>
      <c r="P22" s="17" t="str">
        <f>H98</f>
        <v>0</v>
      </c>
      <c r="Q22" s="17" t="str">
        <f>H118</f>
        <v>0</v>
      </c>
      <c r="R22" s="17" t="str">
        <f>H138</f>
        <v>0</v>
      </c>
      <c r="S22" s="24" t="s">
        <v>1</v>
      </c>
      <c r="T22" s="16"/>
      <c r="U22" s="64"/>
      <c r="V22" s="30">
        <f>I28+H38+I48+H58+I68+H78+I88+H98+I108+H118+I128+H138+I148</f>
        <v>0</v>
      </c>
      <c r="W22" s="41"/>
      <c r="X22" s="41"/>
      <c r="Y22" s="58"/>
    </row>
    <row r="23" spans="2:25" ht="7.5" customHeight="1" thickBot="1">
      <c r="B23" s="49"/>
      <c r="C23" s="33"/>
      <c r="D23" s="3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65"/>
      <c r="V23" s="33"/>
      <c r="W23" s="33"/>
      <c r="X23" s="33"/>
      <c r="Y23" s="59"/>
    </row>
    <row r="24" spans="2:24" ht="15.75" thickBot="1">
      <c r="B24" s="5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2:25" ht="15">
      <c r="B25" s="5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57"/>
    </row>
    <row r="26" spans="2:25" ht="19.5" customHeight="1">
      <c r="B26" s="52"/>
      <c r="C26" s="9" t="s">
        <v>68</v>
      </c>
      <c r="D26" s="35"/>
      <c r="E26" s="2"/>
      <c r="F26" s="26"/>
      <c r="G26" s="2"/>
      <c r="H26" s="10" t="s">
        <v>6</v>
      </c>
      <c r="I26" s="10" t="s">
        <v>6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58"/>
    </row>
    <row r="27" spans="2:25" ht="15">
      <c r="B27" s="5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58"/>
    </row>
    <row r="28" spans="2:25" ht="15">
      <c r="B28" s="48" t="s">
        <v>81</v>
      </c>
      <c r="C28" s="28" t="str">
        <f>C$9</f>
        <v>Harant Thomas</v>
      </c>
      <c r="D28" s="28" t="str">
        <f>C$22</f>
        <v>- spielfrei -</v>
      </c>
      <c r="E28" s="2"/>
      <c r="F28" s="39" t="s">
        <v>128</v>
      </c>
      <c r="G28" s="25"/>
      <c r="H28" s="25" t="str">
        <f aca="true" t="shared" si="0" ref="H28:H34">IF($F28="G","1",IF($F28="v","0",IF($F28="r","0,5","0")))</f>
        <v>1</v>
      </c>
      <c r="I28" s="25" t="str">
        <f aca="true" t="shared" si="1" ref="I28:I34">IF($F28="G","0",IF($F28="v","1",IF($F28="r","0,5","0")))</f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"/>
      <c r="U28" s="2"/>
      <c r="V28" s="2"/>
      <c r="W28" s="2"/>
      <c r="X28" s="2"/>
      <c r="Y28" s="58"/>
    </row>
    <row r="29" spans="2:25" ht="15">
      <c r="B29" s="48" t="s">
        <v>82</v>
      </c>
      <c r="C29" s="28" t="str">
        <f>C$10</f>
        <v>Klingler Tobias</v>
      </c>
      <c r="D29" s="28" t="str">
        <f>C$21</f>
        <v>Ries Florian</v>
      </c>
      <c r="E29" s="2"/>
      <c r="F29" s="39" t="s">
        <v>129</v>
      </c>
      <c r="G29" s="2"/>
      <c r="H29" s="25" t="str">
        <f t="shared" si="0"/>
        <v>0</v>
      </c>
      <c r="I29" s="25" t="str">
        <f t="shared" si="1"/>
        <v>1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"/>
      <c r="U29" s="2"/>
      <c r="V29" s="2"/>
      <c r="W29" s="2"/>
      <c r="X29" s="2"/>
      <c r="Y29" s="58"/>
    </row>
    <row r="30" spans="2:25" ht="15">
      <c r="B30" s="48" t="s">
        <v>46</v>
      </c>
      <c r="C30" s="28" t="str">
        <f>C$11</f>
        <v>Ramisch Franz</v>
      </c>
      <c r="D30" s="28" t="str">
        <f>C$20</f>
        <v>Broll Egon</v>
      </c>
      <c r="E30" s="2"/>
      <c r="F30" s="39" t="s">
        <v>128</v>
      </c>
      <c r="G30" s="2"/>
      <c r="H30" s="25" t="str">
        <f t="shared" si="0"/>
        <v>1</v>
      </c>
      <c r="I30" s="25" t="str">
        <f t="shared" si="1"/>
        <v>0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"/>
      <c r="U30" s="2"/>
      <c r="V30" s="2"/>
      <c r="W30" s="2"/>
      <c r="X30" s="2"/>
      <c r="Y30" s="58"/>
    </row>
    <row r="31" spans="2:25" ht="15">
      <c r="B31" s="48" t="s">
        <v>42</v>
      </c>
      <c r="C31" s="28" t="str">
        <f>C$12</f>
        <v>Schürlein Robert</v>
      </c>
      <c r="D31" s="28" t="str">
        <f>C$19</f>
        <v>Groß Marcus</v>
      </c>
      <c r="E31" s="2"/>
      <c r="F31" s="39" t="s">
        <v>130</v>
      </c>
      <c r="G31" s="2"/>
      <c r="H31" s="25" t="str">
        <f t="shared" si="0"/>
        <v>0,5</v>
      </c>
      <c r="I31" s="25" t="str">
        <f t="shared" si="1"/>
        <v>0,5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"/>
      <c r="U31" s="2"/>
      <c r="V31" s="2"/>
      <c r="W31" s="2"/>
      <c r="X31" s="2"/>
      <c r="Y31" s="58"/>
    </row>
    <row r="32" spans="2:25" ht="15">
      <c r="B32" s="48" t="s">
        <v>31</v>
      </c>
      <c r="C32" s="28" t="str">
        <f>C$13</f>
        <v>Schiepek Horst</v>
      </c>
      <c r="D32" s="28" t="str">
        <f>C$18</f>
        <v>Ponnath Lorenz</v>
      </c>
      <c r="E32" s="2"/>
      <c r="F32" s="39" t="s">
        <v>129</v>
      </c>
      <c r="G32" s="2"/>
      <c r="H32" s="25" t="str">
        <f t="shared" si="0"/>
        <v>0</v>
      </c>
      <c r="I32" s="25" t="str">
        <f t="shared" si="1"/>
        <v>1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"/>
      <c r="U32" s="2"/>
      <c r="V32" s="2"/>
      <c r="W32" s="2"/>
      <c r="X32" s="2"/>
      <c r="Y32" s="58"/>
    </row>
    <row r="33" spans="2:25" ht="15">
      <c r="B33" s="48" t="s">
        <v>16</v>
      </c>
      <c r="C33" s="28" t="str">
        <f>C$14</f>
        <v>Pfitzer Martin</v>
      </c>
      <c r="D33" s="28" t="str">
        <f>C$17</f>
        <v>Lechler Walter</v>
      </c>
      <c r="E33" s="2"/>
      <c r="F33" s="39" t="s">
        <v>130</v>
      </c>
      <c r="G33" s="2"/>
      <c r="H33" s="25" t="str">
        <f t="shared" si="0"/>
        <v>0,5</v>
      </c>
      <c r="I33" s="25" t="str">
        <f t="shared" si="1"/>
        <v>0,5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"/>
      <c r="U33" s="2"/>
      <c r="V33" s="2"/>
      <c r="W33" s="2"/>
      <c r="X33" s="2"/>
      <c r="Y33" s="58"/>
    </row>
    <row r="34" spans="2:25" ht="15">
      <c r="B34" s="48" t="s">
        <v>17</v>
      </c>
      <c r="C34" s="28" t="str">
        <f>C$15</f>
        <v>Pfitzer Norbert</v>
      </c>
      <c r="D34" s="28" t="str">
        <f>C$16</f>
        <v>Kitzberger Joe</v>
      </c>
      <c r="E34" s="2"/>
      <c r="F34" s="39" t="s">
        <v>129</v>
      </c>
      <c r="G34" s="2"/>
      <c r="H34" s="25" t="str">
        <f t="shared" si="0"/>
        <v>0</v>
      </c>
      <c r="I34" s="25" t="str">
        <f t="shared" si="1"/>
        <v>1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"/>
      <c r="U34" s="2"/>
      <c r="V34" s="2"/>
      <c r="W34" s="2"/>
      <c r="X34" s="2"/>
      <c r="Y34" s="58"/>
    </row>
    <row r="35" spans="2:25" ht="15">
      <c r="B35" s="52"/>
      <c r="C35" s="2"/>
      <c r="D35" s="2"/>
      <c r="E35" s="2"/>
      <c r="F35" s="2" t="s">
        <v>5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58"/>
    </row>
    <row r="36" spans="2:25" ht="19.5" customHeight="1">
      <c r="B36" s="52"/>
      <c r="C36" s="9" t="s">
        <v>69</v>
      </c>
      <c r="D36" s="35"/>
      <c r="E36" s="2"/>
      <c r="F36" s="26"/>
      <c r="G36" s="2"/>
      <c r="H36" s="10" t="s">
        <v>6</v>
      </c>
      <c r="I36" s="10" t="s">
        <v>6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5"/>
      <c r="W36" s="25"/>
      <c r="X36" s="25"/>
      <c r="Y36" s="58"/>
    </row>
    <row r="37" spans="2:25" ht="15">
      <c r="B37" s="5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58"/>
    </row>
    <row r="38" spans="2:25" ht="15">
      <c r="B38" s="48" t="s">
        <v>83</v>
      </c>
      <c r="C38" s="28" t="str">
        <f>C$22</f>
        <v>- spielfrei -</v>
      </c>
      <c r="D38" s="28" t="str">
        <f>C$16</f>
        <v>Kitzberger Joe</v>
      </c>
      <c r="E38" s="2"/>
      <c r="F38" s="39" t="s">
        <v>129</v>
      </c>
      <c r="G38" s="2"/>
      <c r="H38" s="25" t="str">
        <f aca="true" t="shared" si="2" ref="H38:H44">IF($F38="G","1",IF($F38="v","0",IF($F38="r","0,5","0")))</f>
        <v>0</v>
      </c>
      <c r="I38" s="25" t="str">
        <f aca="true" t="shared" si="3" ref="I38:I44">IF($F38="G","0",IF($F38="v","1",IF($F38="r","0,5","0")))</f>
        <v>1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"/>
      <c r="U38" s="2"/>
      <c r="V38" s="2"/>
      <c r="W38" s="2"/>
      <c r="X38" s="2"/>
      <c r="Y38" s="58"/>
    </row>
    <row r="39" spans="2:25" ht="15">
      <c r="B39" s="48" t="s">
        <v>19</v>
      </c>
      <c r="C39" s="28" t="str">
        <f>C$17</f>
        <v>Lechler Walter</v>
      </c>
      <c r="D39" s="28" t="str">
        <f>C$15</f>
        <v>Pfitzer Norbert</v>
      </c>
      <c r="E39" s="2"/>
      <c r="F39" s="39" t="s">
        <v>129</v>
      </c>
      <c r="G39" s="2"/>
      <c r="H39" s="25" t="str">
        <f t="shared" si="2"/>
        <v>0</v>
      </c>
      <c r="I39" s="25" t="str">
        <f t="shared" si="3"/>
        <v>1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"/>
      <c r="U39" s="2"/>
      <c r="V39" s="2"/>
      <c r="W39" s="2"/>
      <c r="X39" s="2"/>
      <c r="Y39" s="58"/>
    </row>
    <row r="40" spans="2:25" ht="15">
      <c r="B40" s="48" t="s">
        <v>44</v>
      </c>
      <c r="C40" s="28" t="str">
        <f>C$18</f>
        <v>Ponnath Lorenz</v>
      </c>
      <c r="D40" s="28" t="str">
        <f>C$14</f>
        <v>Pfitzer Martin</v>
      </c>
      <c r="E40" s="2"/>
      <c r="F40" s="39" t="s">
        <v>130</v>
      </c>
      <c r="G40" s="2"/>
      <c r="H40" s="25" t="str">
        <f t="shared" si="2"/>
        <v>0,5</v>
      </c>
      <c r="I40" s="25" t="str">
        <f t="shared" si="3"/>
        <v>0,5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"/>
      <c r="U40" s="2"/>
      <c r="V40" s="2"/>
      <c r="W40" s="2"/>
      <c r="X40" s="2"/>
      <c r="Y40" s="58"/>
    </row>
    <row r="41" spans="2:25" ht="15">
      <c r="B41" s="48" t="s">
        <v>45</v>
      </c>
      <c r="C41" s="28" t="str">
        <f>C$19</f>
        <v>Groß Marcus</v>
      </c>
      <c r="D41" s="28" t="str">
        <f>C$13</f>
        <v>Schiepek Horst</v>
      </c>
      <c r="E41" s="2"/>
      <c r="F41" s="39" t="s">
        <v>129</v>
      </c>
      <c r="G41" s="2"/>
      <c r="H41" s="25" t="str">
        <f t="shared" si="2"/>
        <v>0</v>
      </c>
      <c r="I41" s="25" t="str">
        <f t="shared" si="3"/>
        <v>1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"/>
      <c r="U41" s="2"/>
      <c r="V41" s="2"/>
      <c r="W41" s="2"/>
      <c r="X41" s="2"/>
      <c r="Y41" s="58"/>
    </row>
    <row r="42" spans="2:25" ht="15">
      <c r="B42" s="48" t="s">
        <v>84</v>
      </c>
      <c r="C42" s="28" t="str">
        <f>C$20</f>
        <v>Broll Egon</v>
      </c>
      <c r="D42" s="28" t="str">
        <f>C$12</f>
        <v>Schürlein Robert</v>
      </c>
      <c r="E42" s="2"/>
      <c r="F42" s="39" t="s">
        <v>128</v>
      </c>
      <c r="G42" s="2"/>
      <c r="H42" s="25" t="str">
        <f t="shared" si="2"/>
        <v>1</v>
      </c>
      <c r="I42" s="25" t="str">
        <f t="shared" si="3"/>
        <v>0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"/>
      <c r="U42" s="2"/>
      <c r="V42" s="2"/>
      <c r="W42" s="2"/>
      <c r="X42" s="2"/>
      <c r="Y42" s="58"/>
    </row>
    <row r="43" spans="2:25" ht="15">
      <c r="B43" s="48" t="s">
        <v>85</v>
      </c>
      <c r="C43" s="28" t="str">
        <f>C$21</f>
        <v>Ries Florian</v>
      </c>
      <c r="D43" s="28" t="str">
        <f>C$11</f>
        <v>Ramisch Franz</v>
      </c>
      <c r="E43" s="2"/>
      <c r="F43" s="39" t="s">
        <v>129</v>
      </c>
      <c r="G43" s="2"/>
      <c r="H43" s="25" t="str">
        <f t="shared" si="2"/>
        <v>0</v>
      </c>
      <c r="I43" s="25" t="str">
        <f t="shared" si="3"/>
        <v>1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"/>
      <c r="U43" s="2"/>
      <c r="V43" s="2"/>
      <c r="W43" s="2"/>
      <c r="X43" s="2"/>
      <c r="Y43" s="58"/>
    </row>
    <row r="44" spans="2:25" ht="15">
      <c r="B44" s="48" t="s">
        <v>86</v>
      </c>
      <c r="C44" s="28" t="str">
        <f>C$9</f>
        <v>Harant Thomas</v>
      </c>
      <c r="D44" s="28" t="str">
        <f>C$10</f>
        <v>Klingler Tobias</v>
      </c>
      <c r="E44" s="2"/>
      <c r="F44" s="39" t="s">
        <v>128</v>
      </c>
      <c r="G44" s="2"/>
      <c r="H44" s="25" t="str">
        <f t="shared" si="2"/>
        <v>1</v>
      </c>
      <c r="I44" s="25" t="str">
        <f t="shared" si="3"/>
        <v>0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"/>
      <c r="U44" s="2"/>
      <c r="V44" s="2"/>
      <c r="W44" s="2"/>
      <c r="X44" s="2"/>
      <c r="Y44" s="58"/>
    </row>
    <row r="45" spans="2:25" ht="15">
      <c r="B45" s="5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58"/>
    </row>
    <row r="46" spans="2:25" ht="19.5" customHeight="1">
      <c r="B46" s="52"/>
      <c r="C46" s="9" t="s">
        <v>70</v>
      </c>
      <c r="D46" s="35"/>
      <c r="E46" s="2"/>
      <c r="F46" s="26"/>
      <c r="G46" s="2"/>
      <c r="H46" s="10" t="s">
        <v>6</v>
      </c>
      <c r="I46" s="10" t="s">
        <v>6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58"/>
    </row>
    <row r="47" spans="2:25" ht="15">
      <c r="B47" s="5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58"/>
    </row>
    <row r="48" spans="2:25" ht="15">
      <c r="B48" s="48" t="s">
        <v>87</v>
      </c>
      <c r="C48" s="28" t="str">
        <f>C$10</f>
        <v>Klingler Tobias</v>
      </c>
      <c r="D48" s="28" t="str">
        <f>C$22</f>
        <v>- spielfrei -</v>
      </c>
      <c r="E48" s="2"/>
      <c r="F48" s="39" t="s">
        <v>128</v>
      </c>
      <c r="G48" s="2"/>
      <c r="H48" s="25" t="str">
        <f aca="true" t="shared" si="4" ref="H48:H54">IF($F48="G","1",IF($F48="v","0",IF($F48="r","0,5","0")))</f>
        <v>1</v>
      </c>
      <c r="I48" s="25" t="str">
        <f aca="true" t="shared" si="5" ref="I48:I54">IF($F48="G","0",IF($F48="v","1",IF($F48="r","0,5","0")))</f>
        <v>0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"/>
      <c r="U48" s="2"/>
      <c r="V48" s="2"/>
      <c r="W48" s="2"/>
      <c r="X48" s="2"/>
      <c r="Y48" s="58"/>
    </row>
    <row r="49" spans="2:25" ht="15">
      <c r="B49" s="48">
        <v>3.1</v>
      </c>
      <c r="C49" s="28" t="str">
        <f>C$11</f>
        <v>Ramisch Franz</v>
      </c>
      <c r="D49" s="28" t="str">
        <f>C$9</f>
        <v>Harant Thomas</v>
      </c>
      <c r="E49" s="2"/>
      <c r="F49" s="39" t="s">
        <v>128</v>
      </c>
      <c r="G49" s="2"/>
      <c r="H49" s="25" t="str">
        <f t="shared" si="4"/>
        <v>1</v>
      </c>
      <c r="I49" s="25" t="str">
        <f t="shared" si="5"/>
        <v>0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"/>
      <c r="U49" s="2"/>
      <c r="V49" s="2"/>
      <c r="W49" s="2"/>
      <c r="X49" s="2"/>
      <c r="Y49" s="58"/>
    </row>
    <row r="50" spans="2:25" ht="15">
      <c r="B50" s="48" t="s">
        <v>88</v>
      </c>
      <c r="C50" s="28" t="str">
        <f>C$12</f>
        <v>Schürlein Robert</v>
      </c>
      <c r="D50" s="28" t="str">
        <f>C$21</f>
        <v>Ries Florian</v>
      </c>
      <c r="E50" s="2"/>
      <c r="F50" s="39" t="s">
        <v>129</v>
      </c>
      <c r="G50" s="2"/>
      <c r="H50" s="25" t="str">
        <f t="shared" si="4"/>
        <v>0</v>
      </c>
      <c r="I50" s="25" t="str">
        <f t="shared" si="5"/>
        <v>1</v>
      </c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"/>
      <c r="U50" s="2"/>
      <c r="V50" s="2"/>
      <c r="W50" s="2"/>
      <c r="X50" s="2"/>
      <c r="Y50" s="58"/>
    </row>
    <row r="51" spans="2:25" ht="15">
      <c r="B51" s="48" t="s">
        <v>54</v>
      </c>
      <c r="C51" s="28" t="str">
        <f>C$13</f>
        <v>Schiepek Horst</v>
      </c>
      <c r="D51" s="28" t="str">
        <f>C$20</f>
        <v>Broll Egon</v>
      </c>
      <c r="E51" s="2"/>
      <c r="F51" s="39" t="s">
        <v>128</v>
      </c>
      <c r="G51" s="2"/>
      <c r="H51" s="25" t="str">
        <f t="shared" si="4"/>
        <v>1</v>
      </c>
      <c r="I51" s="25" t="str">
        <f t="shared" si="5"/>
        <v>0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"/>
      <c r="U51" s="2"/>
      <c r="V51" s="2"/>
      <c r="W51" s="2"/>
      <c r="X51" s="2"/>
      <c r="Y51" s="58"/>
    </row>
    <row r="52" spans="2:25" ht="15">
      <c r="B52" s="48" t="s">
        <v>47</v>
      </c>
      <c r="C52" s="28" t="str">
        <f>C$14</f>
        <v>Pfitzer Martin</v>
      </c>
      <c r="D52" s="28" t="str">
        <f>C$19</f>
        <v>Groß Marcus</v>
      </c>
      <c r="E52" s="2"/>
      <c r="F52" s="39" t="s">
        <v>128</v>
      </c>
      <c r="G52" s="2"/>
      <c r="H52" s="25" t="str">
        <f t="shared" si="4"/>
        <v>1</v>
      </c>
      <c r="I52" s="25" t="str">
        <f t="shared" si="5"/>
        <v>0</v>
      </c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"/>
      <c r="U52" s="2"/>
      <c r="V52" s="2"/>
      <c r="W52" s="2"/>
      <c r="X52" s="2"/>
      <c r="Y52" s="58"/>
    </row>
    <row r="53" spans="2:25" ht="15">
      <c r="B53" s="48" t="s">
        <v>48</v>
      </c>
      <c r="C53" s="28" t="str">
        <f>C$15</f>
        <v>Pfitzer Norbert</v>
      </c>
      <c r="D53" s="28" t="str">
        <f>C$18</f>
        <v>Ponnath Lorenz</v>
      </c>
      <c r="E53" s="2"/>
      <c r="F53" s="39" t="s">
        <v>128</v>
      </c>
      <c r="G53" s="2"/>
      <c r="H53" s="25" t="str">
        <f t="shared" si="4"/>
        <v>1</v>
      </c>
      <c r="I53" s="25" t="str">
        <f t="shared" si="5"/>
        <v>0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"/>
      <c r="U53" s="2"/>
      <c r="V53" s="2"/>
      <c r="W53" s="2"/>
      <c r="X53" s="2"/>
      <c r="Y53" s="58"/>
    </row>
    <row r="54" spans="2:25" ht="15">
      <c r="B54" s="48" t="s">
        <v>26</v>
      </c>
      <c r="C54" s="28" t="str">
        <f>C$16</f>
        <v>Kitzberger Joe</v>
      </c>
      <c r="D54" s="28" t="str">
        <f>C$17</f>
        <v>Lechler Walter</v>
      </c>
      <c r="E54" s="2"/>
      <c r="F54" s="39" t="s">
        <v>128</v>
      </c>
      <c r="G54" s="2"/>
      <c r="H54" s="25" t="str">
        <f t="shared" si="4"/>
        <v>1</v>
      </c>
      <c r="I54" s="25" t="str">
        <f t="shared" si="5"/>
        <v>0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"/>
      <c r="U54" s="2"/>
      <c r="V54" s="2"/>
      <c r="W54" s="2"/>
      <c r="X54" s="2"/>
      <c r="Y54" s="58"/>
    </row>
    <row r="55" spans="2:25" ht="15">
      <c r="B55" s="52"/>
      <c r="C55" s="2"/>
      <c r="D55" s="2"/>
      <c r="E55" s="2"/>
      <c r="F55" t="s">
        <v>5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58"/>
    </row>
    <row r="56" spans="2:25" ht="19.5" customHeight="1">
      <c r="B56" s="52"/>
      <c r="C56" s="9" t="s">
        <v>71</v>
      </c>
      <c r="D56" s="35"/>
      <c r="E56" s="2"/>
      <c r="F56" s="26"/>
      <c r="G56" s="2"/>
      <c r="H56" s="10" t="s">
        <v>6</v>
      </c>
      <c r="I56" s="10" t="s">
        <v>6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5"/>
      <c r="W56" s="25"/>
      <c r="X56" s="25"/>
      <c r="Y56" s="58"/>
    </row>
    <row r="57" spans="2:25" ht="15">
      <c r="B57" s="5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58"/>
    </row>
    <row r="58" spans="2:25" ht="15">
      <c r="B58" s="48" t="s">
        <v>89</v>
      </c>
      <c r="C58" s="28" t="str">
        <f>C$22</f>
        <v>- spielfrei -</v>
      </c>
      <c r="D58" s="28" t="str">
        <f>C$17</f>
        <v>Lechler Walter</v>
      </c>
      <c r="E58" s="2"/>
      <c r="F58" s="39" t="s">
        <v>129</v>
      </c>
      <c r="G58" s="2"/>
      <c r="H58" s="25" t="str">
        <f aca="true" t="shared" si="6" ref="H58:H64">IF($F58="G","1",IF($F58="v","0",IF($F58="r","0,5","0")))</f>
        <v>0</v>
      </c>
      <c r="I58" s="25" t="str">
        <f aca="true" t="shared" si="7" ref="I58:I64">IF($F58="G","0",IF($F58="v","1",IF($F58="r","0,5","0")))</f>
        <v>1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"/>
      <c r="U58" s="2"/>
      <c r="V58" s="2"/>
      <c r="W58" s="2"/>
      <c r="X58" s="2"/>
      <c r="Y58" s="58"/>
    </row>
    <row r="59" spans="2:25" ht="15">
      <c r="B59" s="48" t="s">
        <v>18</v>
      </c>
      <c r="C59" s="28" t="str">
        <f>C$18</f>
        <v>Ponnath Lorenz</v>
      </c>
      <c r="D59" s="28" t="str">
        <f>C$16</f>
        <v>Kitzberger Joe</v>
      </c>
      <c r="E59" s="2"/>
      <c r="F59" s="39" t="s">
        <v>130</v>
      </c>
      <c r="G59" s="2"/>
      <c r="H59" s="25" t="str">
        <f t="shared" si="6"/>
        <v>0,5</v>
      </c>
      <c r="I59" s="25" t="str">
        <f t="shared" si="7"/>
        <v>0,5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"/>
      <c r="U59" s="2"/>
      <c r="V59" s="2"/>
      <c r="W59" s="2"/>
      <c r="X59" s="2"/>
      <c r="Y59" s="58"/>
    </row>
    <row r="60" spans="2:25" ht="15">
      <c r="B60" s="48" t="s">
        <v>49</v>
      </c>
      <c r="C60" s="28" t="str">
        <f>C$19</f>
        <v>Groß Marcus</v>
      </c>
      <c r="D60" s="28" t="str">
        <f>C$15</f>
        <v>Pfitzer Norbert</v>
      </c>
      <c r="E60" s="2"/>
      <c r="F60" s="39" t="s">
        <v>129</v>
      </c>
      <c r="G60" s="2"/>
      <c r="H60" s="25" t="str">
        <f t="shared" si="6"/>
        <v>0</v>
      </c>
      <c r="I60" s="25" t="str">
        <f t="shared" si="7"/>
        <v>1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"/>
      <c r="U60" s="2"/>
      <c r="V60" s="2"/>
      <c r="W60" s="2"/>
      <c r="X60" s="2"/>
      <c r="Y60" s="58"/>
    </row>
    <row r="61" spans="2:25" ht="15">
      <c r="B61" s="48" t="s">
        <v>90</v>
      </c>
      <c r="C61" s="28" t="str">
        <f>C$20</f>
        <v>Broll Egon</v>
      </c>
      <c r="D61" s="28" t="str">
        <f>C$14</f>
        <v>Pfitzer Martin</v>
      </c>
      <c r="E61" s="2"/>
      <c r="F61" s="39" t="s">
        <v>129</v>
      </c>
      <c r="G61" s="2"/>
      <c r="H61" s="25" t="str">
        <f t="shared" si="6"/>
        <v>0</v>
      </c>
      <c r="I61" s="25" t="str">
        <f t="shared" si="7"/>
        <v>1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"/>
      <c r="U61" s="2"/>
      <c r="V61" s="2"/>
      <c r="W61" s="2"/>
      <c r="X61" s="2"/>
      <c r="Y61" s="58"/>
    </row>
    <row r="62" spans="2:25" ht="15">
      <c r="B62" s="48" t="s">
        <v>91</v>
      </c>
      <c r="C62" s="28" t="str">
        <f>C$21</f>
        <v>Ries Florian</v>
      </c>
      <c r="D62" s="28" t="str">
        <f>C$13</f>
        <v>Schiepek Horst</v>
      </c>
      <c r="E62" s="2"/>
      <c r="F62" s="39" t="s">
        <v>129</v>
      </c>
      <c r="G62" s="2"/>
      <c r="H62" s="25" t="str">
        <f t="shared" si="6"/>
        <v>0</v>
      </c>
      <c r="I62" s="25" t="str">
        <f t="shared" si="7"/>
        <v>1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"/>
      <c r="U62" s="2"/>
      <c r="V62" s="2"/>
      <c r="W62" s="2"/>
      <c r="X62" s="2"/>
      <c r="Y62" s="58"/>
    </row>
    <row r="63" spans="2:25" ht="15">
      <c r="B63" s="48" t="s">
        <v>13</v>
      </c>
      <c r="C63" s="28" t="str">
        <f>C$9</f>
        <v>Harant Thomas</v>
      </c>
      <c r="D63" s="28" t="str">
        <f>C$12</f>
        <v>Schürlein Robert</v>
      </c>
      <c r="E63" s="2"/>
      <c r="F63" s="39" t="s">
        <v>128</v>
      </c>
      <c r="G63" s="2"/>
      <c r="H63" s="25" t="str">
        <f t="shared" si="6"/>
        <v>1</v>
      </c>
      <c r="I63" s="25" t="str">
        <f t="shared" si="7"/>
        <v>0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"/>
      <c r="U63" s="2"/>
      <c r="V63" s="2"/>
      <c r="W63" s="2"/>
      <c r="X63" s="2"/>
      <c r="Y63" s="58"/>
    </row>
    <row r="64" spans="2:25" ht="15">
      <c r="B64" s="48" t="s">
        <v>14</v>
      </c>
      <c r="C64" s="28" t="str">
        <f>C$10</f>
        <v>Klingler Tobias</v>
      </c>
      <c r="D64" s="28" t="str">
        <f>C$11</f>
        <v>Ramisch Franz</v>
      </c>
      <c r="E64" s="2"/>
      <c r="F64" s="39" t="s">
        <v>129</v>
      </c>
      <c r="G64" s="2"/>
      <c r="H64" s="25" t="str">
        <f t="shared" si="6"/>
        <v>0</v>
      </c>
      <c r="I64" s="25" t="str">
        <f t="shared" si="7"/>
        <v>1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"/>
      <c r="U64" s="2"/>
      <c r="V64" s="2"/>
      <c r="W64" s="2"/>
      <c r="X64" s="2"/>
      <c r="Y64" s="58"/>
    </row>
    <row r="65" spans="2:25" ht="15">
      <c r="B65" s="5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58"/>
    </row>
    <row r="66" spans="2:25" ht="19.5" customHeight="1">
      <c r="B66" s="52"/>
      <c r="C66" s="9" t="s">
        <v>72</v>
      </c>
      <c r="D66" s="35"/>
      <c r="E66" s="2"/>
      <c r="F66" s="26"/>
      <c r="G66" s="2"/>
      <c r="H66" s="10" t="s">
        <v>6</v>
      </c>
      <c r="I66" s="10" t="s">
        <v>6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58"/>
    </row>
    <row r="67" spans="2:25" ht="15">
      <c r="B67" s="5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58"/>
    </row>
    <row r="68" spans="2:25" ht="15">
      <c r="B68" s="48" t="s">
        <v>92</v>
      </c>
      <c r="C68" s="28" t="str">
        <f>C$11</f>
        <v>Ramisch Franz</v>
      </c>
      <c r="D68" s="28" t="str">
        <f>C$22</f>
        <v>- spielfrei -</v>
      </c>
      <c r="E68" s="2"/>
      <c r="F68" s="39" t="s">
        <v>128</v>
      </c>
      <c r="G68" s="2"/>
      <c r="H68" s="25" t="str">
        <f aca="true" t="shared" si="8" ref="H68:H74">IF($F68="G","1",IF($F68="v","0",IF($F68="r","0,5","0")))</f>
        <v>1</v>
      </c>
      <c r="I68" s="25" t="str">
        <f aca="true" t="shared" si="9" ref="I68:I74">IF($F68="G","0",IF($F68="v","1",IF($F68="r","0,5","0")))</f>
        <v>0</v>
      </c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"/>
      <c r="U68" s="2"/>
      <c r="V68" s="2"/>
      <c r="W68" s="2"/>
      <c r="X68" s="2"/>
      <c r="Y68" s="58"/>
    </row>
    <row r="69" spans="2:25" ht="15">
      <c r="B69" s="48" t="s">
        <v>93</v>
      </c>
      <c r="C69" s="28" t="str">
        <f>C$12</f>
        <v>Schürlein Robert</v>
      </c>
      <c r="D69" s="28" t="str">
        <f>C$10</f>
        <v>Klingler Tobias</v>
      </c>
      <c r="E69" s="2"/>
      <c r="F69" s="39" t="s">
        <v>129</v>
      </c>
      <c r="G69" s="2"/>
      <c r="H69" s="25" t="str">
        <f t="shared" si="8"/>
        <v>0</v>
      </c>
      <c r="I69" s="25" t="str">
        <f t="shared" si="9"/>
        <v>1</v>
      </c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"/>
      <c r="U69" s="2"/>
      <c r="V69" s="2"/>
      <c r="W69" s="2"/>
      <c r="X69" s="2"/>
      <c r="Y69" s="58"/>
    </row>
    <row r="70" spans="2:25" ht="15">
      <c r="B70" s="48">
        <v>5.1</v>
      </c>
      <c r="C70" s="28" t="str">
        <f>C$13</f>
        <v>Schiepek Horst</v>
      </c>
      <c r="D70" s="28" t="str">
        <f>C$9</f>
        <v>Harant Thomas</v>
      </c>
      <c r="E70" s="2"/>
      <c r="F70" s="39" t="s">
        <v>128</v>
      </c>
      <c r="G70" s="2"/>
      <c r="H70" s="25" t="str">
        <f t="shared" si="8"/>
        <v>1</v>
      </c>
      <c r="I70" s="25" t="str">
        <f t="shared" si="9"/>
        <v>0</v>
      </c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"/>
      <c r="U70" s="2"/>
      <c r="V70" s="2"/>
      <c r="W70" s="2"/>
      <c r="X70" s="2"/>
      <c r="Y70" s="58"/>
    </row>
    <row r="71" spans="2:25" ht="15">
      <c r="B71" s="48" t="s">
        <v>94</v>
      </c>
      <c r="C71" s="28" t="str">
        <f>C$14</f>
        <v>Pfitzer Martin</v>
      </c>
      <c r="D71" s="28" t="str">
        <f>C$21</f>
        <v>Ries Florian</v>
      </c>
      <c r="E71" s="2"/>
      <c r="F71" s="39" t="s">
        <v>128</v>
      </c>
      <c r="G71" s="2"/>
      <c r="H71" s="25" t="str">
        <f t="shared" si="8"/>
        <v>1</v>
      </c>
      <c r="I71" s="25" t="str">
        <f t="shared" si="9"/>
        <v>0</v>
      </c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"/>
      <c r="U71" s="2"/>
      <c r="V71" s="2"/>
      <c r="W71" s="2"/>
      <c r="X71" s="2"/>
      <c r="Y71" s="58"/>
    </row>
    <row r="72" spans="2:25" ht="15">
      <c r="B72" s="48" t="s">
        <v>95</v>
      </c>
      <c r="C72" s="28" t="str">
        <f>C$15</f>
        <v>Pfitzer Norbert</v>
      </c>
      <c r="D72" s="28" t="str">
        <f>C$20</f>
        <v>Broll Egon</v>
      </c>
      <c r="E72" s="2"/>
      <c r="F72" s="39" t="s">
        <v>128</v>
      </c>
      <c r="G72" s="2"/>
      <c r="H72" s="25" t="str">
        <f t="shared" si="8"/>
        <v>1</v>
      </c>
      <c r="I72" s="25" t="str">
        <f t="shared" si="9"/>
        <v>0</v>
      </c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"/>
      <c r="U72" s="2"/>
      <c r="V72" s="2"/>
      <c r="W72" s="2"/>
      <c r="X72" s="2"/>
      <c r="Y72" s="58"/>
    </row>
    <row r="73" spans="2:25" ht="15">
      <c r="B73" s="48" t="s">
        <v>50</v>
      </c>
      <c r="C73" s="28" t="str">
        <f>C$16</f>
        <v>Kitzberger Joe</v>
      </c>
      <c r="D73" s="28" t="str">
        <f>C$19</f>
        <v>Groß Marcus</v>
      </c>
      <c r="E73" s="2"/>
      <c r="F73" s="39" t="s">
        <v>128</v>
      </c>
      <c r="G73" s="2"/>
      <c r="H73" s="25" t="str">
        <f t="shared" si="8"/>
        <v>1</v>
      </c>
      <c r="I73" s="25" t="str">
        <f t="shared" si="9"/>
        <v>0</v>
      </c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"/>
      <c r="U73" s="2"/>
      <c r="V73" s="2"/>
      <c r="W73" s="2"/>
      <c r="X73" s="2"/>
      <c r="Y73" s="58"/>
    </row>
    <row r="74" spans="2:25" ht="15">
      <c r="B74" s="48" t="s">
        <v>51</v>
      </c>
      <c r="C74" s="28" t="str">
        <f>C$17</f>
        <v>Lechler Walter</v>
      </c>
      <c r="D74" s="28" t="str">
        <f>C$18</f>
        <v>Ponnath Lorenz</v>
      </c>
      <c r="E74" s="2"/>
      <c r="F74" s="39" t="s">
        <v>128</v>
      </c>
      <c r="G74" s="2"/>
      <c r="H74" s="25" t="str">
        <f t="shared" si="8"/>
        <v>1</v>
      </c>
      <c r="I74" s="25" t="str">
        <f t="shared" si="9"/>
        <v>0</v>
      </c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"/>
      <c r="U74" s="2"/>
      <c r="V74" s="2"/>
      <c r="W74" s="2"/>
      <c r="X74" s="2"/>
      <c r="Y74" s="58"/>
    </row>
    <row r="75" spans="2:25" ht="15">
      <c r="B75" s="5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58"/>
    </row>
    <row r="76" spans="2:25" ht="19.5" customHeight="1">
      <c r="B76" s="52"/>
      <c r="C76" s="9" t="s">
        <v>73</v>
      </c>
      <c r="D76" s="35"/>
      <c r="E76" s="2"/>
      <c r="F76" s="26"/>
      <c r="G76" s="2"/>
      <c r="H76" s="10" t="s">
        <v>6</v>
      </c>
      <c r="I76" s="10" t="s">
        <v>6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58"/>
    </row>
    <row r="77" spans="2:25" ht="15">
      <c r="B77" s="5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58"/>
    </row>
    <row r="78" spans="2:25" ht="15">
      <c r="B78" s="48" t="s">
        <v>96</v>
      </c>
      <c r="C78" s="28" t="str">
        <f>C$22</f>
        <v>- spielfrei -</v>
      </c>
      <c r="D78" s="28" t="str">
        <f>C$18</f>
        <v>Ponnath Lorenz</v>
      </c>
      <c r="E78" s="2"/>
      <c r="F78" s="39" t="s">
        <v>129</v>
      </c>
      <c r="G78" s="2"/>
      <c r="H78" s="25" t="str">
        <f aca="true" t="shared" si="10" ref="H78:H84">IF($F78="G","1",IF($F78="v","0",IF($F78="r","0,5","0")))</f>
        <v>0</v>
      </c>
      <c r="I78" s="25" t="str">
        <f aca="true" t="shared" si="11" ref="I78:I84">IF($F78="G","0",IF($F78="v","1",IF($F78="r","0,5","0")))</f>
        <v>1</v>
      </c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"/>
      <c r="U78" s="2"/>
      <c r="V78" s="2"/>
      <c r="W78" s="2"/>
      <c r="X78" s="2"/>
      <c r="Y78" s="58"/>
    </row>
    <row r="79" spans="2:25" ht="15">
      <c r="B79" s="48" t="s">
        <v>53</v>
      </c>
      <c r="C79" s="28" t="str">
        <f>C$19</f>
        <v>Groß Marcus</v>
      </c>
      <c r="D79" s="28" t="str">
        <f>C$17</f>
        <v>Lechler Walter</v>
      </c>
      <c r="E79" s="2"/>
      <c r="F79" s="39" t="s">
        <v>130</v>
      </c>
      <c r="G79" s="2"/>
      <c r="H79" s="25" t="str">
        <f t="shared" si="10"/>
        <v>0,5</v>
      </c>
      <c r="I79" s="25" t="str">
        <f t="shared" si="11"/>
        <v>0,5</v>
      </c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"/>
      <c r="U79" s="2"/>
      <c r="V79" s="2"/>
      <c r="W79" s="2"/>
      <c r="X79" s="2"/>
      <c r="Y79" s="58"/>
    </row>
    <row r="80" spans="2:25" ht="15">
      <c r="B80" s="48" t="s">
        <v>43</v>
      </c>
      <c r="C80" s="28" t="str">
        <f>C$20</f>
        <v>Broll Egon</v>
      </c>
      <c r="D80" s="28" t="str">
        <f>C$16</f>
        <v>Kitzberger Joe</v>
      </c>
      <c r="E80" s="2"/>
      <c r="F80" s="39" t="s">
        <v>129</v>
      </c>
      <c r="G80" s="2"/>
      <c r="H80" s="25" t="str">
        <f t="shared" si="10"/>
        <v>0</v>
      </c>
      <c r="I80" s="25" t="str">
        <f t="shared" si="11"/>
        <v>1</v>
      </c>
      <c r="J80" s="25" t="s">
        <v>5</v>
      </c>
      <c r="K80" s="25"/>
      <c r="L80" s="25"/>
      <c r="M80" s="25"/>
      <c r="N80" s="25"/>
      <c r="O80" s="25"/>
      <c r="P80" s="25"/>
      <c r="Q80" s="25"/>
      <c r="R80" s="25"/>
      <c r="S80" s="25"/>
      <c r="T80" s="2"/>
      <c r="U80" s="2"/>
      <c r="V80" s="2"/>
      <c r="W80" s="2"/>
      <c r="X80" s="2"/>
      <c r="Y80" s="58"/>
    </row>
    <row r="81" spans="2:25" ht="15">
      <c r="B81" s="48" t="s">
        <v>97</v>
      </c>
      <c r="C81" s="28" t="str">
        <f>C$21</f>
        <v>Ries Florian</v>
      </c>
      <c r="D81" s="28" t="str">
        <f>C$15</f>
        <v>Pfitzer Norbert</v>
      </c>
      <c r="E81" s="2"/>
      <c r="F81" s="39" t="s">
        <v>129</v>
      </c>
      <c r="G81" s="2"/>
      <c r="H81" s="25" t="str">
        <f t="shared" si="10"/>
        <v>0</v>
      </c>
      <c r="I81" s="25" t="str">
        <f t="shared" si="11"/>
        <v>1</v>
      </c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"/>
      <c r="U81" s="2"/>
      <c r="V81" s="2"/>
      <c r="W81" s="2"/>
      <c r="X81" s="2"/>
      <c r="Y81" s="58"/>
    </row>
    <row r="82" spans="2:25" ht="15">
      <c r="B82" s="48" t="s">
        <v>20</v>
      </c>
      <c r="C82" s="28" t="str">
        <f>C$9</f>
        <v>Harant Thomas</v>
      </c>
      <c r="D82" s="28" t="str">
        <f>C$14</f>
        <v>Pfitzer Martin</v>
      </c>
      <c r="E82" s="2"/>
      <c r="F82" s="39" t="s">
        <v>129</v>
      </c>
      <c r="G82" s="2"/>
      <c r="H82" s="25" t="str">
        <f t="shared" si="10"/>
        <v>0</v>
      </c>
      <c r="I82" s="25" t="str">
        <f t="shared" si="11"/>
        <v>1</v>
      </c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"/>
      <c r="U82" s="2"/>
      <c r="V82" s="2"/>
      <c r="W82" s="2"/>
      <c r="X82" s="2"/>
      <c r="Y82" s="58"/>
    </row>
    <row r="83" spans="2:25" ht="15">
      <c r="B83" s="48" t="s">
        <v>21</v>
      </c>
      <c r="C83" s="28" t="str">
        <f>C$10</f>
        <v>Klingler Tobias</v>
      </c>
      <c r="D83" s="28" t="str">
        <f>C$13</f>
        <v>Schiepek Horst</v>
      </c>
      <c r="E83" s="2"/>
      <c r="F83" s="39" t="s">
        <v>129</v>
      </c>
      <c r="G83" s="2"/>
      <c r="H83" s="25" t="str">
        <f t="shared" si="10"/>
        <v>0</v>
      </c>
      <c r="I83" s="25" t="str">
        <f t="shared" si="11"/>
        <v>1</v>
      </c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"/>
      <c r="U83" s="2"/>
      <c r="V83" s="2"/>
      <c r="W83" s="2"/>
      <c r="X83" s="2"/>
      <c r="Y83" s="58"/>
    </row>
    <row r="84" spans="2:25" ht="15">
      <c r="B84" s="48" t="s">
        <v>22</v>
      </c>
      <c r="C84" s="28" t="str">
        <f>C$11</f>
        <v>Ramisch Franz</v>
      </c>
      <c r="D84" s="28" t="str">
        <f>C$12</f>
        <v>Schürlein Robert</v>
      </c>
      <c r="E84" s="2"/>
      <c r="F84" s="39" t="s">
        <v>128</v>
      </c>
      <c r="G84" s="2"/>
      <c r="H84" s="25" t="str">
        <f t="shared" si="10"/>
        <v>1</v>
      </c>
      <c r="I84" s="25" t="str">
        <f t="shared" si="11"/>
        <v>0</v>
      </c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"/>
      <c r="U84" s="2"/>
      <c r="V84" s="2"/>
      <c r="W84" s="2"/>
      <c r="X84" s="2"/>
      <c r="Y84" s="58"/>
    </row>
    <row r="85" spans="2:25" ht="15">
      <c r="B85" s="5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58"/>
    </row>
    <row r="86" spans="2:25" ht="19.5" customHeight="1">
      <c r="B86" s="52"/>
      <c r="C86" s="9" t="s">
        <v>74</v>
      </c>
      <c r="D86" s="35"/>
      <c r="E86" s="2"/>
      <c r="F86" s="26"/>
      <c r="G86" s="2"/>
      <c r="H86" s="10" t="s">
        <v>6</v>
      </c>
      <c r="I86" s="10" t="s">
        <v>6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58"/>
    </row>
    <row r="87" spans="2:25" ht="15">
      <c r="B87" s="5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58"/>
    </row>
    <row r="88" spans="2:25" ht="15">
      <c r="B88" s="48" t="s">
        <v>98</v>
      </c>
      <c r="C88" s="28" t="str">
        <f>C$12</f>
        <v>Schürlein Robert</v>
      </c>
      <c r="D88" s="28" t="str">
        <f>C$22</f>
        <v>- spielfrei -</v>
      </c>
      <c r="E88" s="2"/>
      <c r="F88" s="39" t="s">
        <v>128</v>
      </c>
      <c r="G88" s="2"/>
      <c r="H88" s="25" t="str">
        <f aca="true" t="shared" si="12" ref="H88:H94">IF($F88="G","1",IF($F88="v","0",IF($F88="r","0,5","0")))</f>
        <v>1</v>
      </c>
      <c r="I88" s="25" t="str">
        <f aca="true" t="shared" si="13" ref="I88:I94">IF($F88="G","0",IF($F88="v","1",IF($F88="r","0,5","0")))</f>
        <v>0</v>
      </c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"/>
      <c r="U88" s="2"/>
      <c r="V88" s="2"/>
      <c r="W88" s="2"/>
      <c r="X88" s="2"/>
      <c r="Y88" s="58"/>
    </row>
    <row r="89" spans="2:25" ht="15">
      <c r="B89" s="48" t="s">
        <v>23</v>
      </c>
      <c r="C89" s="28" t="str">
        <f>C$13</f>
        <v>Schiepek Horst</v>
      </c>
      <c r="D89" s="28" t="str">
        <f>C$11</f>
        <v>Ramisch Franz</v>
      </c>
      <c r="E89" s="2"/>
      <c r="F89" s="39" t="s">
        <v>128</v>
      </c>
      <c r="G89" s="2"/>
      <c r="H89" s="25" t="str">
        <f t="shared" si="12"/>
        <v>1</v>
      </c>
      <c r="I89" s="25" t="str">
        <f t="shared" si="13"/>
        <v>0</v>
      </c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"/>
      <c r="U89" s="2"/>
      <c r="V89" s="2"/>
      <c r="W89" s="2"/>
      <c r="X89" s="2"/>
      <c r="Y89" s="58"/>
    </row>
    <row r="90" spans="2:25" ht="15">
      <c r="B90" s="48" t="s">
        <v>24</v>
      </c>
      <c r="C90" s="28" t="str">
        <f>C$14</f>
        <v>Pfitzer Martin</v>
      </c>
      <c r="D90" s="28" t="str">
        <f>C$10</f>
        <v>Klingler Tobias</v>
      </c>
      <c r="E90" s="2"/>
      <c r="F90" s="39" t="s">
        <v>128</v>
      </c>
      <c r="G90" s="2"/>
      <c r="H90" s="25" t="str">
        <f t="shared" si="12"/>
        <v>1</v>
      </c>
      <c r="I90" s="25" t="str">
        <f t="shared" si="13"/>
        <v>0</v>
      </c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"/>
      <c r="U90" s="2"/>
      <c r="V90" s="2"/>
      <c r="W90" s="2"/>
      <c r="X90" s="2"/>
      <c r="Y90" s="58"/>
    </row>
    <row r="91" spans="2:25" ht="15">
      <c r="B91" s="48" t="s">
        <v>25</v>
      </c>
      <c r="C91" s="28" t="str">
        <f>C$15</f>
        <v>Pfitzer Norbert</v>
      </c>
      <c r="D91" s="28" t="str">
        <f>C$9</f>
        <v>Harant Thomas</v>
      </c>
      <c r="E91" s="2"/>
      <c r="F91" s="39" t="s">
        <v>128</v>
      </c>
      <c r="G91" s="2"/>
      <c r="H91" s="25" t="str">
        <f t="shared" si="12"/>
        <v>1</v>
      </c>
      <c r="I91" s="25" t="str">
        <f t="shared" si="13"/>
        <v>0</v>
      </c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"/>
      <c r="U91" s="2"/>
      <c r="V91" s="2"/>
      <c r="W91" s="2"/>
      <c r="X91" s="2"/>
      <c r="Y91" s="58"/>
    </row>
    <row r="92" spans="2:25" ht="15">
      <c r="B92" s="48" t="s">
        <v>99</v>
      </c>
      <c r="C92" s="28" t="str">
        <f>C$16</f>
        <v>Kitzberger Joe</v>
      </c>
      <c r="D92" s="28" t="str">
        <f>C$21</f>
        <v>Ries Florian</v>
      </c>
      <c r="E92" s="2"/>
      <c r="F92" s="39" t="s">
        <v>128</v>
      </c>
      <c r="G92" s="2"/>
      <c r="H92" s="25" t="str">
        <f t="shared" si="12"/>
        <v>1</v>
      </c>
      <c r="I92" s="25" t="str">
        <f t="shared" si="13"/>
        <v>0</v>
      </c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"/>
      <c r="U92" s="2"/>
      <c r="V92" s="2"/>
      <c r="W92" s="2"/>
      <c r="X92" s="2"/>
      <c r="Y92" s="58"/>
    </row>
    <row r="93" spans="2:25" ht="15">
      <c r="B93" s="48" t="s">
        <v>100</v>
      </c>
      <c r="C93" s="28" t="str">
        <f>C$17</f>
        <v>Lechler Walter</v>
      </c>
      <c r="D93" s="28" t="str">
        <f>C$20</f>
        <v>Broll Egon</v>
      </c>
      <c r="E93" s="2"/>
      <c r="F93" s="39" t="s">
        <v>128</v>
      </c>
      <c r="G93" s="2"/>
      <c r="H93" s="25" t="str">
        <f t="shared" si="12"/>
        <v>1</v>
      </c>
      <c r="I93" s="25" t="str">
        <f t="shared" si="13"/>
        <v>0</v>
      </c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"/>
      <c r="U93" s="2"/>
      <c r="V93" s="2"/>
      <c r="W93" s="2"/>
      <c r="X93" s="2"/>
      <c r="Y93" s="58"/>
    </row>
    <row r="94" spans="2:25" ht="15">
      <c r="B94" s="48" t="s">
        <v>55</v>
      </c>
      <c r="C94" s="28" t="str">
        <f>C$18</f>
        <v>Ponnath Lorenz</v>
      </c>
      <c r="D94" s="28" t="str">
        <f>C$19</f>
        <v>Groß Marcus</v>
      </c>
      <c r="E94" s="2"/>
      <c r="F94" s="39" t="s">
        <v>128</v>
      </c>
      <c r="G94" s="2"/>
      <c r="H94" s="25" t="str">
        <f t="shared" si="12"/>
        <v>1</v>
      </c>
      <c r="I94" s="25" t="str">
        <f t="shared" si="13"/>
        <v>0</v>
      </c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"/>
      <c r="U94" s="2"/>
      <c r="V94" s="2"/>
      <c r="W94" s="2"/>
      <c r="X94" s="2"/>
      <c r="Y94" s="58"/>
    </row>
    <row r="95" spans="2:25" ht="15">
      <c r="B95" s="5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58"/>
    </row>
    <row r="96" spans="2:25" ht="19.5" customHeight="1">
      <c r="B96" s="52"/>
      <c r="C96" s="9" t="s">
        <v>75</v>
      </c>
      <c r="D96" s="35"/>
      <c r="E96" s="2"/>
      <c r="F96" s="26"/>
      <c r="G96" s="2"/>
      <c r="H96" s="10" t="s">
        <v>6</v>
      </c>
      <c r="I96" s="10" t="s">
        <v>6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58"/>
    </row>
    <row r="97" spans="2:25" ht="15">
      <c r="B97" s="5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58"/>
    </row>
    <row r="98" spans="2:25" ht="15">
      <c r="B98" s="48" t="s">
        <v>101</v>
      </c>
      <c r="C98" s="28" t="str">
        <f>C$22</f>
        <v>- spielfrei -</v>
      </c>
      <c r="D98" s="28" t="str">
        <f>C$19</f>
        <v>Groß Marcus</v>
      </c>
      <c r="E98" s="2"/>
      <c r="F98" s="39" t="s">
        <v>129</v>
      </c>
      <c r="G98" s="2"/>
      <c r="H98" s="25" t="str">
        <f aca="true" t="shared" si="14" ref="H98:H104">IF($F98="G","1",IF($F98="v","0",IF($F98="r","0,5","0")))</f>
        <v>0</v>
      </c>
      <c r="I98" s="25" t="str">
        <f aca="true" t="shared" si="15" ref="I98:I104">IF($F98="G","0",IF($F98="v","1",IF($F98="r","0,5","0")))</f>
        <v>1</v>
      </c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"/>
      <c r="U98" s="2"/>
      <c r="V98" s="2"/>
      <c r="W98" s="2"/>
      <c r="X98" s="2"/>
      <c r="Y98" s="58"/>
    </row>
    <row r="99" spans="2:25" ht="15">
      <c r="B99" s="48" t="s">
        <v>52</v>
      </c>
      <c r="C99" s="28" t="str">
        <f>C$20</f>
        <v>Broll Egon</v>
      </c>
      <c r="D99" s="28" t="str">
        <f>C$18</f>
        <v>Ponnath Lorenz</v>
      </c>
      <c r="E99" s="2"/>
      <c r="F99" s="39" t="s">
        <v>129</v>
      </c>
      <c r="G99" s="2"/>
      <c r="H99" s="25" t="str">
        <f t="shared" si="14"/>
        <v>0</v>
      </c>
      <c r="I99" s="25" t="str">
        <f t="shared" si="15"/>
        <v>1</v>
      </c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"/>
      <c r="U99" s="2"/>
      <c r="V99" s="2"/>
      <c r="W99" s="2"/>
      <c r="X99" s="2"/>
      <c r="Y99" s="58"/>
    </row>
    <row r="100" spans="2:25" ht="15">
      <c r="B100" s="48" t="s">
        <v>102</v>
      </c>
      <c r="C100" s="28" t="str">
        <f>C$21</f>
        <v>Ries Florian</v>
      </c>
      <c r="D100" s="28" t="str">
        <f>C$17</f>
        <v>Lechler Walter</v>
      </c>
      <c r="E100" s="2"/>
      <c r="F100" s="39" t="s">
        <v>128</v>
      </c>
      <c r="G100" s="2"/>
      <c r="H100" s="25" t="str">
        <f t="shared" si="14"/>
        <v>1</v>
      </c>
      <c r="I100" s="25" t="str">
        <f t="shared" si="15"/>
        <v>0</v>
      </c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"/>
      <c r="U100" s="2"/>
      <c r="V100" s="2"/>
      <c r="W100" s="2"/>
      <c r="X100" s="2"/>
      <c r="Y100" s="58"/>
    </row>
    <row r="101" spans="2:25" ht="15">
      <c r="B101" s="48" t="s">
        <v>27</v>
      </c>
      <c r="C101" s="28" t="str">
        <f>C$9</f>
        <v>Harant Thomas</v>
      </c>
      <c r="D101" s="28" t="str">
        <f>C$16</f>
        <v>Kitzberger Joe</v>
      </c>
      <c r="E101" s="2"/>
      <c r="F101" s="39" t="s">
        <v>129</v>
      </c>
      <c r="G101" s="2"/>
      <c r="H101" s="25" t="str">
        <f t="shared" si="14"/>
        <v>0</v>
      </c>
      <c r="I101" s="25" t="str">
        <f t="shared" si="15"/>
        <v>1</v>
      </c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"/>
      <c r="U101" s="2"/>
      <c r="V101" s="2"/>
      <c r="W101" s="2"/>
      <c r="X101" s="2"/>
      <c r="Y101" s="58"/>
    </row>
    <row r="102" spans="2:25" ht="15">
      <c r="B102" s="48" t="s">
        <v>28</v>
      </c>
      <c r="C102" s="28" t="str">
        <f>C$10</f>
        <v>Klingler Tobias</v>
      </c>
      <c r="D102" s="28" t="str">
        <f>C$15</f>
        <v>Pfitzer Norbert</v>
      </c>
      <c r="E102" s="2"/>
      <c r="F102" s="39" t="s">
        <v>129</v>
      </c>
      <c r="G102" s="2"/>
      <c r="H102" s="25" t="str">
        <f t="shared" si="14"/>
        <v>0</v>
      </c>
      <c r="I102" s="25" t="str">
        <f t="shared" si="15"/>
        <v>1</v>
      </c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"/>
      <c r="U102" s="2"/>
      <c r="V102" s="2"/>
      <c r="W102" s="2"/>
      <c r="X102" s="2"/>
      <c r="Y102" s="58"/>
    </row>
    <row r="103" spans="2:25" ht="15">
      <c r="B103" s="48" t="s">
        <v>29</v>
      </c>
      <c r="C103" s="28" t="str">
        <f>C$11</f>
        <v>Ramisch Franz</v>
      </c>
      <c r="D103" s="28" t="str">
        <f>C$14</f>
        <v>Pfitzer Martin</v>
      </c>
      <c r="E103" s="2"/>
      <c r="F103" s="39" t="s">
        <v>129</v>
      </c>
      <c r="G103" s="2"/>
      <c r="H103" s="25" t="str">
        <f t="shared" si="14"/>
        <v>0</v>
      </c>
      <c r="I103" s="25" t="str">
        <f t="shared" si="15"/>
        <v>1</v>
      </c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"/>
      <c r="U103" s="2"/>
      <c r="V103" s="2"/>
      <c r="W103" s="2"/>
      <c r="X103" s="2"/>
      <c r="Y103" s="58"/>
    </row>
    <row r="104" spans="2:25" ht="15">
      <c r="B104" s="48" t="s">
        <v>30</v>
      </c>
      <c r="C104" s="28" t="str">
        <f>C$12</f>
        <v>Schürlein Robert</v>
      </c>
      <c r="D104" s="28" t="str">
        <f>C$13</f>
        <v>Schiepek Horst</v>
      </c>
      <c r="E104" s="2"/>
      <c r="F104" s="39" t="s">
        <v>129</v>
      </c>
      <c r="G104" s="2"/>
      <c r="H104" s="25" t="str">
        <f t="shared" si="14"/>
        <v>0</v>
      </c>
      <c r="I104" s="25" t="str">
        <f t="shared" si="15"/>
        <v>1</v>
      </c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"/>
      <c r="U104" s="2"/>
      <c r="V104" s="2"/>
      <c r="W104" s="2"/>
      <c r="X104" s="2"/>
      <c r="Y104" s="58"/>
    </row>
    <row r="105" spans="2:25" ht="15">
      <c r="B105" s="5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58"/>
    </row>
    <row r="106" spans="2:25" ht="19.5" customHeight="1">
      <c r="B106" s="52"/>
      <c r="C106" s="9" t="s">
        <v>76</v>
      </c>
      <c r="D106" s="35"/>
      <c r="E106" s="2"/>
      <c r="F106" s="26"/>
      <c r="G106" s="2"/>
      <c r="H106" s="10" t="s">
        <v>6</v>
      </c>
      <c r="I106" s="10" t="s">
        <v>6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58"/>
    </row>
    <row r="107" spans="2:25" ht="15">
      <c r="B107" s="5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58"/>
    </row>
    <row r="108" spans="2:25" ht="15">
      <c r="B108" s="48" t="s">
        <v>103</v>
      </c>
      <c r="C108" s="28" t="str">
        <f>C$13</f>
        <v>Schiepek Horst</v>
      </c>
      <c r="D108" s="28" t="str">
        <f>C$22</f>
        <v>- spielfrei -</v>
      </c>
      <c r="E108" s="2"/>
      <c r="F108" s="39" t="s">
        <v>128</v>
      </c>
      <c r="G108" s="2"/>
      <c r="H108" s="25" t="str">
        <f aca="true" t="shared" si="16" ref="H108:H114">IF($F108="G","1",IF($F108="v","0",IF($F108="r","0,5","0")))</f>
        <v>1</v>
      </c>
      <c r="I108" s="25" t="str">
        <f aca="true" t="shared" si="17" ref="I108:I114">IF($F108="G","0",IF($F108="v","1",IF($F108="r","0,5","0")))</f>
        <v>0</v>
      </c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"/>
      <c r="U108" s="2"/>
      <c r="V108" s="2"/>
      <c r="W108" s="2"/>
      <c r="X108" s="2"/>
      <c r="Y108" s="58"/>
    </row>
    <row r="109" spans="2:25" ht="15">
      <c r="B109" s="48" t="s">
        <v>32</v>
      </c>
      <c r="C109" s="28" t="str">
        <f>C$14</f>
        <v>Pfitzer Martin</v>
      </c>
      <c r="D109" s="28" t="str">
        <f>C$12</f>
        <v>Schürlein Robert</v>
      </c>
      <c r="E109" s="2"/>
      <c r="F109" s="39" t="s">
        <v>128</v>
      </c>
      <c r="G109" s="2"/>
      <c r="H109" s="25" t="str">
        <f t="shared" si="16"/>
        <v>1</v>
      </c>
      <c r="I109" s="25" t="str">
        <f t="shared" si="17"/>
        <v>0</v>
      </c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"/>
      <c r="U109" s="2"/>
      <c r="V109" s="2"/>
      <c r="W109" s="2"/>
      <c r="X109" s="2"/>
      <c r="Y109" s="58"/>
    </row>
    <row r="110" spans="2:25" ht="15">
      <c r="B110" s="48" t="s">
        <v>33</v>
      </c>
      <c r="C110" s="28" t="str">
        <f>C$15</f>
        <v>Pfitzer Norbert</v>
      </c>
      <c r="D110" s="28" t="str">
        <f>C$11</f>
        <v>Ramisch Franz</v>
      </c>
      <c r="E110" s="2"/>
      <c r="F110" s="39" t="s">
        <v>128</v>
      </c>
      <c r="G110" s="2"/>
      <c r="H110" s="25" t="str">
        <f t="shared" si="16"/>
        <v>1</v>
      </c>
      <c r="I110" s="25" t="str">
        <f t="shared" si="17"/>
        <v>0</v>
      </c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"/>
      <c r="U110" s="2"/>
      <c r="V110" s="2"/>
      <c r="W110" s="2"/>
      <c r="X110" s="2"/>
      <c r="Y110" s="58"/>
    </row>
    <row r="111" spans="2:25" ht="15">
      <c r="B111" s="48" t="s">
        <v>34</v>
      </c>
      <c r="C111" s="28" t="str">
        <f>C$16</f>
        <v>Kitzberger Joe</v>
      </c>
      <c r="D111" s="28" t="str">
        <f>C$10</f>
        <v>Klingler Tobias</v>
      </c>
      <c r="E111" s="2"/>
      <c r="F111" s="39" t="s">
        <v>128</v>
      </c>
      <c r="G111" s="2"/>
      <c r="H111" s="25" t="str">
        <f t="shared" si="16"/>
        <v>1</v>
      </c>
      <c r="I111" s="25" t="str">
        <f t="shared" si="17"/>
        <v>0</v>
      </c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"/>
      <c r="U111" s="2"/>
      <c r="V111" s="2"/>
      <c r="W111" s="2"/>
      <c r="X111" s="2"/>
      <c r="Y111" s="58"/>
    </row>
    <row r="112" spans="2:25" ht="15">
      <c r="B112" s="48" t="s">
        <v>35</v>
      </c>
      <c r="C112" s="28" t="str">
        <f>C$17</f>
        <v>Lechler Walter</v>
      </c>
      <c r="D112" s="28" t="str">
        <f>C$9</f>
        <v>Harant Thomas</v>
      </c>
      <c r="E112" s="2"/>
      <c r="F112" s="39" t="s">
        <v>128</v>
      </c>
      <c r="G112" s="2"/>
      <c r="H112" s="25" t="str">
        <f t="shared" si="16"/>
        <v>1</v>
      </c>
      <c r="I112" s="25" t="str">
        <f t="shared" si="17"/>
        <v>0</v>
      </c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"/>
      <c r="U112" s="2"/>
      <c r="V112" s="2"/>
      <c r="W112" s="2"/>
      <c r="X112" s="2"/>
      <c r="Y112" s="58"/>
    </row>
    <row r="113" spans="2:25" ht="15">
      <c r="B113" s="48" t="s">
        <v>104</v>
      </c>
      <c r="C113" s="28" t="str">
        <f>C$18</f>
        <v>Ponnath Lorenz</v>
      </c>
      <c r="D113" s="28" t="str">
        <f>C$21</f>
        <v>Ries Florian</v>
      </c>
      <c r="E113" s="2"/>
      <c r="F113" s="39" t="s">
        <v>128</v>
      </c>
      <c r="G113" s="2"/>
      <c r="H113" s="25" t="str">
        <f t="shared" si="16"/>
        <v>1</v>
      </c>
      <c r="I113" s="25" t="str">
        <f t="shared" si="17"/>
        <v>0</v>
      </c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"/>
      <c r="U113" s="2"/>
      <c r="V113" s="2"/>
      <c r="W113" s="2"/>
      <c r="X113" s="2"/>
      <c r="Y113" s="58"/>
    </row>
    <row r="114" spans="2:25" ht="15">
      <c r="B114" s="48" t="s">
        <v>105</v>
      </c>
      <c r="C114" s="28" t="str">
        <f>C$19</f>
        <v>Groß Marcus</v>
      </c>
      <c r="D114" s="28" t="str">
        <f>C$20</f>
        <v>Broll Egon</v>
      </c>
      <c r="E114" s="2"/>
      <c r="F114" s="39" t="s">
        <v>130</v>
      </c>
      <c r="G114" s="2"/>
      <c r="H114" s="25" t="str">
        <f t="shared" si="16"/>
        <v>0,5</v>
      </c>
      <c r="I114" s="25" t="str">
        <f t="shared" si="17"/>
        <v>0,5</v>
      </c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"/>
      <c r="U114" s="2"/>
      <c r="V114" s="2"/>
      <c r="W114" s="2"/>
      <c r="X114" s="2"/>
      <c r="Y114" s="58"/>
    </row>
    <row r="115" spans="2:25" ht="15">
      <c r="B115" s="5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58"/>
    </row>
    <row r="116" spans="2:25" ht="19.5" customHeight="1">
      <c r="B116" s="52"/>
      <c r="C116" s="9" t="s">
        <v>77</v>
      </c>
      <c r="D116" s="35"/>
      <c r="E116" s="2"/>
      <c r="F116" s="26"/>
      <c r="G116" s="2"/>
      <c r="H116" s="10" t="s">
        <v>6</v>
      </c>
      <c r="I116" s="10" t="s">
        <v>6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58"/>
    </row>
    <row r="117" spans="2:25" ht="15">
      <c r="B117" s="5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58"/>
    </row>
    <row r="118" spans="2:25" ht="15">
      <c r="B118" s="48" t="s">
        <v>106</v>
      </c>
      <c r="C118" s="28" t="str">
        <f>C$22</f>
        <v>- spielfrei -</v>
      </c>
      <c r="D118" s="28" t="str">
        <f>C$20</f>
        <v>Broll Egon</v>
      </c>
      <c r="E118" s="2"/>
      <c r="F118" s="39" t="s">
        <v>129</v>
      </c>
      <c r="G118" s="2"/>
      <c r="H118" s="25" t="str">
        <f aca="true" t="shared" si="18" ref="H118:H124">IF($F118="G","1",IF($F118="v","0",IF($F118="r","0,5","0")))</f>
        <v>0</v>
      </c>
      <c r="I118" s="25" t="str">
        <f aca="true" t="shared" si="19" ref="I118:I124">IF($F118="G","0",IF($F118="v","1",IF($F118="r","0,5","0")))</f>
        <v>1</v>
      </c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"/>
      <c r="U118" s="2"/>
      <c r="V118" s="2"/>
      <c r="W118" s="2"/>
      <c r="X118" s="2"/>
      <c r="Y118" s="58"/>
    </row>
    <row r="119" spans="2:25" ht="15">
      <c r="B119" s="48" t="s">
        <v>107</v>
      </c>
      <c r="C119" s="28" t="str">
        <f>C$21</f>
        <v>Ries Florian</v>
      </c>
      <c r="D119" s="28" t="str">
        <f>C$19</f>
        <v>Groß Marcus</v>
      </c>
      <c r="E119" s="2"/>
      <c r="F119" s="39" t="s">
        <v>128</v>
      </c>
      <c r="G119" s="2"/>
      <c r="H119" s="25" t="str">
        <f t="shared" si="18"/>
        <v>1</v>
      </c>
      <c r="I119" s="25" t="str">
        <f t="shared" si="19"/>
        <v>0</v>
      </c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"/>
      <c r="U119" s="2"/>
      <c r="V119" s="2"/>
      <c r="W119" s="2"/>
      <c r="X119" s="2"/>
      <c r="Y119" s="58"/>
    </row>
    <row r="120" spans="2:25" ht="15">
      <c r="B120" s="48" t="s">
        <v>7</v>
      </c>
      <c r="C120" s="28" t="str">
        <f>C$9</f>
        <v>Harant Thomas</v>
      </c>
      <c r="D120" s="28" t="str">
        <f>C$18</f>
        <v>Ponnath Lorenz</v>
      </c>
      <c r="E120" s="2"/>
      <c r="F120" s="39" t="s">
        <v>129</v>
      </c>
      <c r="G120" s="2"/>
      <c r="H120" s="25" t="str">
        <f t="shared" si="18"/>
        <v>0</v>
      </c>
      <c r="I120" s="25" t="str">
        <f t="shared" si="19"/>
        <v>1</v>
      </c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"/>
      <c r="U120" s="2"/>
      <c r="V120" s="2"/>
      <c r="W120" s="2"/>
      <c r="X120" s="2"/>
      <c r="Y120" s="58"/>
    </row>
    <row r="121" spans="2:25" ht="15">
      <c r="B121" s="48" t="s">
        <v>56</v>
      </c>
      <c r="C121" s="28" t="str">
        <f>C$10</f>
        <v>Klingler Tobias</v>
      </c>
      <c r="D121" s="28" t="str">
        <f>C$17</f>
        <v>Lechler Walter</v>
      </c>
      <c r="E121" s="2"/>
      <c r="F121" s="39" t="s">
        <v>129</v>
      </c>
      <c r="G121" s="2"/>
      <c r="H121" s="25" t="str">
        <f t="shared" si="18"/>
        <v>0</v>
      </c>
      <c r="I121" s="25" t="str">
        <f t="shared" si="19"/>
        <v>1</v>
      </c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"/>
      <c r="U121" s="2"/>
      <c r="V121" s="2"/>
      <c r="W121" s="2"/>
      <c r="X121" s="2"/>
      <c r="Y121" s="58"/>
    </row>
    <row r="122" spans="2:25" ht="15">
      <c r="B122" s="48" t="s">
        <v>57</v>
      </c>
      <c r="C122" s="28" t="str">
        <f>C$11</f>
        <v>Ramisch Franz</v>
      </c>
      <c r="D122" s="28" t="str">
        <f>C$16</f>
        <v>Kitzberger Joe</v>
      </c>
      <c r="E122" s="2"/>
      <c r="F122" s="39" t="s">
        <v>129</v>
      </c>
      <c r="G122" s="2"/>
      <c r="H122" s="25" t="str">
        <f t="shared" si="18"/>
        <v>0</v>
      </c>
      <c r="I122" s="25" t="str">
        <f t="shared" si="19"/>
        <v>1</v>
      </c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"/>
      <c r="U122" s="2"/>
      <c r="V122" s="2"/>
      <c r="W122" s="2"/>
      <c r="X122" s="2"/>
      <c r="Y122" s="58"/>
    </row>
    <row r="123" spans="2:25" ht="15">
      <c r="B123" s="48" t="s">
        <v>58</v>
      </c>
      <c r="C123" s="28" t="str">
        <f>C$12</f>
        <v>Schürlein Robert</v>
      </c>
      <c r="D123" s="28" t="str">
        <f>C$15</f>
        <v>Pfitzer Norbert</v>
      </c>
      <c r="E123" s="2"/>
      <c r="F123" s="39" t="s">
        <v>129</v>
      </c>
      <c r="G123" s="2"/>
      <c r="H123" s="25" t="str">
        <f t="shared" si="18"/>
        <v>0</v>
      </c>
      <c r="I123" s="25" t="str">
        <f t="shared" si="19"/>
        <v>1</v>
      </c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"/>
      <c r="U123" s="2"/>
      <c r="V123" s="2"/>
      <c r="W123" s="2"/>
      <c r="X123" s="2"/>
      <c r="Y123" s="58"/>
    </row>
    <row r="124" spans="2:25" ht="15">
      <c r="B124" s="48" t="s">
        <v>59</v>
      </c>
      <c r="C124" s="28" t="str">
        <f>C$13</f>
        <v>Schiepek Horst</v>
      </c>
      <c r="D124" s="28" t="str">
        <f>C$14</f>
        <v>Pfitzer Martin</v>
      </c>
      <c r="E124" s="2"/>
      <c r="F124" s="39" t="s">
        <v>130</v>
      </c>
      <c r="G124" s="2"/>
      <c r="H124" s="25" t="str">
        <f t="shared" si="18"/>
        <v>0,5</v>
      </c>
      <c r="I124" s="25" t="str">
        <f t="shared" si="19"/>
        <v>0,5</v>
      </c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"/>
      <c r="U124" s="2"/>
      <c r="V124" s="2"/>
      <c r="W124" s="2"/>
      <c r="X124" s="2"/>
      <c r="Y124" s="58"/>
    </row>
    <row r="125" spans="2:25" ht="15">
      <c r="B125" s="5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58"/>
    </row>
    <row r="126" spans="2:25" ht="19.5" customHeight="1">
      <c r="B126" s="52"/>
      <c r="C126" s="9" t="s">
        <v>78</v>
      </c>
      <c r="D126" s="35"/>
      <c r="E126" s="2"/>
      <c r="F126" s="26"/>
      <c r="G126" s="2"/>
      <c r="H126" s="10" t="s">
        <v>6</v>
      </c>
      <c r="I126" s="10" t="s">
        <v>6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58"/>
    </row>
    <row r="127" spans="2:25" ht="15">
      <c r="B127" s="5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58"/>
    </row>
    <row r="128" spans="2:25" ht="15">
      <c r="B128" s="48" t="s">
        <v>108</v>
      </c>
      <c r="C128" s="28" t="str">
        <f>C$14</f>
        <v>Pfitzer Martin</v>
      </c>
      <c r="D128" s="28" t="str">
        <f>C$22</f>
        <v>- spielfrei -</v>
      </c>
      <c r="E128" s="2"/>
      <c r="F128" s="39" t="s">
        <v>128</v>
      </c>
      <c r="G128" s="2"/>
      <c r="H128" s="25" t="str">
        <f aca="true" t="shared" si="20" ref="H128:H134">IF($F128="G","1",IF($F128="v","0",IF($F128="r","0,5","0")))</f>
        <v>1</v>
      </c>
      <c r="I128" s="25" t="str">
        <f aca="true" t="shared" si="21" ref="I128:I134">IF($F128="G","0",IF($F128="v","1",IF($F128="r","0,5","0")))</f>
        <v>0</v>
      </c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"/>
      <c r="U128" s="2"/>
      <c r="V128" s="2"/>
      <c r="W128" s="2"/>
      <c r="X128" s="2"/>
      <c r="Y128" s="58"/>
    </row>
    <row r="129" spans="2:25" ht="15">
      <c r="B129" s="48" t="s">
        <v>60</v>
      </c>
      <c r="C129" s="28" t="str">
        <f>C$15</f>
        <v>Pfitzer Norbert</v>
      </c>
      <c r="D129" s="28" t="str">
        <f>C$13</f>
        <v>Schiepek Horst</v>
      </c>
      <c r="E129" s="2"/>
      <c r="F129" s="39" t="s">
        <v>130</v>
      </c>
      <c r="G129" s="2"/>
      <c r="H129" s="25" t="str">
        <f t="shared" si="20"/>
        <v>0,5</v>
      </c>
      <c r="I129" s="25" t="str">
        <f t="shared" si="21"/>
        <v>0,5</v>
      </c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"/>
      <c r="U129" s="2"/>
      <c r="V129" s="2"/>
      <c r="W129" s="2"/>
      <c r="X129" s="2"/>
      <c r="Y129" s="58"/>
    </row>
    <row r="130" spans="2:25" ht="15">
      <c r="B130" s="48" t="s">
        <v>61</v>
      </c>
      <c r="C130" s="28" t="str">
        <f>C$16</f>
        <v>Kitzberger Joe</v>
      </c>
      <c r="D130" s="28" t="str">
        <f>C$12</f>
        <v>Schürlein Robert</v>
      </c>
      <c r="E130" s="2"/>
      <c r="F130" s="39" t="s">
        <v>128</v>
      </c>
      <c r="G130" s="2"/>
      <c r="H130" s="25" t="str">
        <f t="shared" si="20"/>
        <v>1</v>
      </c>
      <c r="I130" s="25" t="str">
        <f t="shared" si="21"/>
        <v>0</v>
      </c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"/>
      <c r="U130" s="2"/>
      <c r="V130" s="2"/>
      <c r="W130" s="2"/>
      <c r="X130" s="2"/>
      <c r="Y130" s="58"/>
    </row>
    <row r="131" spans="2:25" ht="15">
      <c r="B131" s="48" t="s">
        <v>62</v>
      </c>
      <c r="C131" s="28" t="str">
        <f>C$17</f>
        <v>Lechler Walter</v>
      </c>
      <c r="D131" s="28" t="str">
        <f>C$11</f>
        <v>Ramisch Franz</v>
      </c>
      <c r="E131" s="2"/>
      <c r="F131" s="39" t="s">
        <v>129</v>
      </c>
      <c r="G131" s="2"/>
      <c r="H131" s="25" t="str">
        <f t="shared" si="20"/>
        <v>0</v>
      </c>
      <c r="I131" s="25" t="str">
        <f t="shared" si="21"/>
        <v>1</v>
      </c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"/>
      <c r="U131" s="2"/>
      <c r="V131" s="2"/>
      <c r="W131" s="2"/>
      <c r="X131" s="2"/>
      <c r="Y131" s="58"/>
    </row>
    <row r="132" spans="2:25" ht="15">
      <c r="B132" s="48" t="s">
        <v>63</v>
      </c>
      <c r="C132" s="28" t="str">
        <f>C$18</f>
        <v>Ponnath Lorenz</v>
      </c>
      <c r="D132" s="28" t="str">
        <f>C$10</f>
        <v>Klingler Tobias</v>
      </c>
      <c r="E132" s="2"/>
      <c r="F132" s="39" t="s">
        <v>128</v>
      </c>
      <c r="G132" s="2"/>
      <c r="H132" s="25" t="str">
        <f t="shared" si="20"/>
        <v>1</v>
      </c>
      <c r="I132" s="25" t="str">
        <f t="shared" si="21"/>
        <v>0</v>
      </c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"/>
      <c r="U132" s="2"/>
      <c r="V132" s="2"/>
      <c r="W132" s="2"/>
      <c r="X132" s="2"/>
      <c r="Y132" s="58"/>
    </row>
    <row r="133" spans="2:25" ht="15">
      <c r="B133" s="48" t="s">
        <v>64</v>
      </c>
      <c r="C133" s="28" t="str">
        <f>C$19</f>
        <v>Groß Marcus</v>
      </c>
      <c r="D133" s="28" t="str">
        <f>C$9</f>
        <v>Harant Thomas</v>
      </c>
      <c r="E133" s="2"/>
      <c r="F133" s="39" t="s">
        <v>129</v>
      </c>
      <c r="G133" s="2"/>
      <c r="H133" s="25" t="str">
        <f t="shared" si="20"/>
        <v>0</v>
      </c>
      <c r="I133" s="25" t="str">
        <f t="shared" si="21"/>
        <v>1</v>
      </c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"/>
      <c r="U133" s="2"/>
      <c r="V133" s="2"/>
      <c r="W133" s="2"/>
      <c r="X133" s="2"/>
      <c r="Y133" s="58"/>
    </row>
    <row r="134" spans="2:25" ht="15">
      <c r="B134" s="48" t="s">
        <v>109</v>
      </c>
      <c r="C134" s="28" t="str">
        <f>C$20</f>
        <v>Broll Egon</v>
      </c>
      <c r="D134" s="28" t="str">
        <f>C$21</f>
        <v>Ries Florian</v>
      </c>
      <c r="E134" s="2"/>
      <c r="F134" s="39" t="s">
        <v>129</v>
      </c>
      <c r="G134" s="2"/>
      <c r="H134" s="25" t="str">
        <f t="shared" si="20"/>
        <v>0</v>
      </c>
      <c r="I134" s="25" t="str">
        <f t="shared" si="21"/>
        <v>1</v>
      </c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"/>
      <c r="U134" s="2"/>
      <c r="V134" s="2"/>
      <c r="W134" s="2"/>
      <c r="X134" s="2"/>
      <c r="Y134" s="58"/>
    </row>
    <row r="135" spans="2:25" ht="15">
      <c r="B135" s="5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58"/>
    </row>
    <row r="136" spans="2:25" ht="19.5" customHeight="1">
      <c r="B136" s="52"/>
      <c r="C136" s="9" t="s">
        <v>79</v>
      </c>
      <c r="D136" s="35"/>
      <c r="E136" s="2"/>
      <c r="F136" s="26"/>
      <c r="G136" s="2"/>
      <c r="H136" s="10" t="s">
        <v>6</v>
      </c>
      <c r="I136" s="10" t="s">
        <v>6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58"/>
    </row>
    <row r="137" spans="2:25" ht="15">
      <c r="B137" s="5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58"/>
    </row>
    <row r="138" spans="2:25" ht="15">
      <c r="B138" s="48" t="s">
        <v>110</v>
      </c>
      <c r="C138" s="28" t="str">
        <f>C$22</f>
        <v>- spielfrei -</v>
      </c>
      <c r="D138" s="28" t="str">
        <f>C$21</f>
        <v>Ries Florian</v>
      </c>
      <c r="E138" s="2"/>
      <c r="F138" s="39" t="s">
        <v>129</v>
      </c>
      <c r="G138" s="2"/>
      <c r="H138" s="25" t="str">
        <f aca="true" t="shared" si="22" ref="H138:H144">IF($F138="G","1",IF($F138="v","0",IF($F138="r","0,5","0")))</f>
        <v>0</v>
      </c>
      <c r="I138" s="25" t="str">
        <f aca="true" t="shared" si="23" ref="I138:I144">IF($F138="G","0",IF($F138="v","1",IF($F138="r","0,5","0")))</f>
        <v>1</v>
      </c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"/>
      <c r="U138" s="2"/>
      <c r="V138" s="2"/>
      <c r="W138" s="2"/>
      <c r="X138" s="2"/>
      <c r="Y138" s="58"/>
    </row>
    <row r="139" spans="2:25" ht="15">
      <c r="B139" s="48" t="s">
        <v>38</v>
      </c>
      <c r="C139" s="28" t="str">
        <f>C$9</f>
        <v>Harant Thomas</v>
      </c>
      <c r="D139" s="28" t="str">
        <f>C$20</f>
        <v>Broll Egon</v>
      </c>
      <c r="E139" s="2"/>
      <c r="F139" s="39" t="s">
        <v>129</v>
      </c>
      <c r="G139" s="2"/>
      <c r="H139" s="25" t="str">
        <f t="shared" si="22"/>
        <v>0</v>
      </c>
      <c r="I139" s="25" t="str">
        <f t="shared" si="23"/>
        <v>1</v>
      </c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"/>
      <c r="U139" s="2"/>
      <c r="V139" s="2"/>
      <c r="W139" s="2"/>
      <c r="X139" s="2"/>
      <c r="Y139" s="58"/>
    </row>
    <row r="140" spans="2:25" ht="15">
      <c r="B140" s="48" t="s">
        <v>39</v>
      </c>
      <c r="C140" s="28" t="str">
        <f>C$10</f>
        <v>Klingler Tobias</v>
      </c>
      <c r="D140" s="28" t="str">
        <f>C$19</f>
        <v>Groß Marcus</v>
      </c>
      <c r="E140" s="2"/>
      <c r="F140" s="39" t="s">
        <v>128</v>
      </c>
      <c r="G140" s="2"/>
      <c r="H140" s="25" t="str">
        <f t="shared" si="22"/>
        <v>1</v>
      </c>
      <c r="I140" s="25" t="str">
        <f t="shared" si="23"/>
        <v>0</v>
      </c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"/>
      <c r="U140" s="2"/>
      <c r="V140" s="2"/>
      <c r="W140" s="2"/>
      <c r="X140" s="2"/>
      <c r="Y140" s="58"/>
    </row>
    <row r="141" spans="2:25" ht="15">
      <c r="B141" s="48" t="s">
        <v>15</v>
      </c>
      <c r="C141" s="28" t="str">
        <f>C$11</f>
        <v>Ramisch Franz</v>
      </c>
      <c r="D141" s="28" t="str">
        <f>C$18</f>
        <v>Ponnath Lorenz</v>
      </c>
      <c r="E141" s="2"/>
      <c r="F141" s="39" t="s">
        <v>129</v>
      </c>
      <c r="G141" s="2"/>
      <c r="H141" s="25" t="str">
        <f t="shared" si="22"/>
        <v>0</v>
      </c>
      <c r="I141" s="25" t="str">
        <f t="shared" si="23"/>
        <v>1</v>
      </c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"/>
      <c r="U141" s="2"/>
      <c r="V141" s="2"/>
      <c r="W141" s="2"/>
      <c r="X141" s="2"/>
      <c r="Y141" s="58"/>
    </row>
    <row r="142" spans="2:25" ht="15">
      <c r="B142" s="48" t="s">
        <v>8</v>
      </c>
      <c r="C142" s="28" t="str">
        <f>C$12</f>
        <v>Schürlein Robert</v>
      </c>
      <c r="D142" s="28" t="str">
        <f>C$17</f>
        <v>Lechler Walter</v>
      </c>
      <c r="E142" s="2"/>
      <c r="F142" s="39" t="s">
        <v>129</v>
      </c>
      <c r="G142" s="2"/>
      <c r="H142" s="25" t="str">
        <f t="shared" si="22"/>
        <v>0</v>
      </c>
      <c r="I142" s="25" t="str">
        <f t="shared" si="23"/>
        <v>1</v>
      </c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"/>
      <c r="U142" s="2"/>
      <c r="V142" s="2"/>
      <c r="W142" s="2"/>
      <c r="X142" s="2"/>
      <c r="Y142" s="58"/>
    </row>
    <row r="143" spans="2:25" ht="15">
      <c r="B143" s="48" t="s">
        <v>9</v>
      </c>
      <c r="C143" s="28" t="str">
        <f>C$13</f>
        <v>Schiepek Horst</v>
      </c>
      <c r="D143" s="28" t="str">
        <f>C$16</f>
        <v>Kitzberger Joe</v>
      </c>
      <c r="E143" s="2"/>
      <c r="F143" s="39" t="s">
        <v>129</v>
      </c>
      <c r="G143" s="2"/>
      <c r="H143" s="25" t="str">
        <f t="shared" si="22"/>
        <v>0</v>
      </c>
      <c r="I143" s="25" t="str">
        <f t="shared" si="23"/>
        <v>1</v>
      </c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"/>
      <c r="U143" s="2"/>
      <c r="V143" s="2"/>
      <c r="W143" s="2"/>
      <c r="X143" s="2"/>
      <c r="Y143" s="58"/>
    </row>
    <row r="144" spans="2:25" ht="15">
      <c r="B144" s="48" t="s">
        <v>10</v>
      </c>
      <c r="C144" s="28" t="str">
        <f>C$14</f>
        <v>Pfitzer Martin</v>
      </c>
      <c r="D144" s="28" t="str">
        <f>C$15</f>
        <v>Pfitzer Norbert</v>
      </c>
      <c r="E144" s="2"/>
      <c r="F144" s="39" t="s">
        <v>130</v>
      </c>
      <c r="G144" s="2"/>
      <c r="H144" s="25" t="str">
        <f t="shared" si="22"/>
        <v>0,5</v>
      </c>
      <c r="I144" s="25" t="str">
        <f t="shared" si="23"/>
        <v>0,5</v>
      </c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"/>
      <c r="U144" s="2"/>
      <c r="V144" s="2"/>
      <c r="W144" s="2"/>
      <c r="X144" s="2"/>
      <c r="Y144" s="58"/>
    </row>
    <row r="145" spans="2:25" ht="15">
      <c r="B145" s="5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58"/>
    </row>
    <row r="146" spans="2:25" ht="19.5" customHeight="1">
      <c r="B146" s="52"/>
      <c r="C146" s="9" t="s">
        <v>80</v>
      </c>
      <c r="D146" s="35"/>
      <c r="E146" s="2"/>
      <c r="F146" s="26"/>
      <c r="G146" s="2"/>
      <c r="H146" s="10" t="s">
        <v>6</v>
      </c>
      <c r="I146" s="10" t="s">
        <v>6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58"/>
    </row>
    <row r="147" spans="2:25" ht="15">
      <c r="B147" s="5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58"/>
    </row>
    <row r="148" spans="2:25" ht="15">
      <c r="B148" s="48" t="s">
        <v>111</v>
      </c>
      <c r="C148" s="28" t="str">
        <f>C$15</f>
        <v>Pfitzer Norbert</v>
      </c>
      <c r="D148" s="28" t="str">
        <f>C$22</f>
        <v>- spielfrei -</v>
      </c>
      <c r="E148" s="2"/>
      <c r="F148" s="39" t="s">
        <v>128</v>
      </c>
      <c r="G148" s="2"/>
      <c r="H148" s="25" t="str">
        <f aca="true" t="shared" si="24" ref="H148:H154">IF($F148="G","1",IF($F148="v","0",IF($F148="r","0,5","0")))</f>
        <v>1</v>
      </c>
      <c r="I148" s="25" t="str">
        <f aca="true" t="shared" si="25" ref="I148:I154">IF($F148="G","0",IF($F148="v","1",IF($F148="r","0,5","0")))</f>
        <v>0</v>
      </c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"/>
      <c r="U148" s="2"/>
      <c r="V148" s="2"/>
      <c r="W148" s="2"/>
      <c r="X148" s="2"/>
      <c r="Y148" s="58"/>
    </row>
    <row r="149" spans="2:25" ht="15">
      <c r="B149" s="48" t="s">
        <v>11</v>
      </c>
      <c r="C149" s="28" t="str">
        <f>C$16</f>
        <v>Kitzberger Joe</v>
      </c>
      <c r="D149" s="28" t="str">
        <f>C$14</f>
        <v>Pfitzer Martin</v>
      </c>
      <c r="E149" s="2"/>
      <c r="F149" s="39" t="s">
        <v>128</v>
      </c>
      <c r="G149" s="2"/>
      <c r="H149" s="25" t="str">
        <f t="shared" si="24"/>
        <v>1</v>
      </c>
      <c r="I149" s="25" t="str">
        <f t="shared" si="25"/>
        <v>0</v>
      </c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"/>
      <c r="U149" s="2"/>
      <c r="V149" s="2"/>
      <c r="W149" s="2"/>
      <c r="X149" s="2"/>
      <c r="Y149" s="58"/>
    </row>
    <row r="150" spans="2:25" ht="15">
      <c r="B150" s="48" t="s">
        <v>12</v>
      </c>
      <c r="C150" s="28" t="str">
        <f>C$17</f>
        <v>Lechler Walter</v>
      </c>
      <c r="D150" s="28" t="str">
        <f>C$13</f>
        <v>Schiepek Horst</v>
      </c>
      <c r="E150" s="2"/>
      <c r="F150" s="39" t="s">
        <v>130</v>
      </c>
      <c r="G150" s="2"/>
      <c r="H150" s="25" t="str">
        <f t="shared" si="24"/>
        <v>0,5</v>
      </c>
      <c r="I150" s="25" t="str">
        <f t="shared" si="25"/>
        <v>0,5</v>
      </c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"/>
      <c r="U150" s="2"/>
      <c r="V150" s="2"/>
      <c r="W150" s="2"/>
      <c r="X150" s="2"/>
      <c r="Y150" s="58"/>
    </row>
    <row r="151" spans="2:25" ht="15">
      <c r="B151" s="48" t="s">
        <v>40</v>
      </c>
      <c r="C151" s="28" t="str">
        <f>C$18</f>
        <v>Ponnath Lorenz</v>
      </c>
      <c r="D151" s="28" t="str">
        <f>C$12</f>
        <v>Schürlein Robert</v>
      </c>
      <c r="E151" s="2"/>
      <c r="F151" s="39" t="s">
        <v>128</v>
      </c>
      <c r="G151" s="2"/>
      <c r="H151" s="25" t="str">
        <f t="shared" si="24"/>
        <v>1</v>
      </c>
      <c r="I151" s="25" t="str">
        <f t="shared" si="25"/>
        <v>0</v>
      </c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"/>
      <c r="U151" s="2"/>
      <c r="V151" s="2"/>
      <c r="W151" s="2"/>
      <c r="X151" s="2"/>
      <c r="Y151" s="58"/>
    </row>
    <row r="152" spans="2:25" ht="15">
      <c r="B152" s="48" t="s">
        <v>41</v>
      </c>
      <c r="C152" s="28" t="str">
        <f>C$19</f>
        <v>Groß Marcus</v>
      </c>
      <c r="D152" s="28" t="str">
        <f>C$11</f>
        <v>Ramisch Franz</v>
      </c>
      <c r="E152" s="2"/>
      <c r="F152" s="39" t="s">
        <v>128</v>
      </c>
      <c r="G152" s="2"/>
      <c r="H152" s="25" t="str">
        <f t="shared" si="24"/>
        <v>1</v>
      </c>
      <c r="I152" s="25" t="str">
        <f t="shared" si="25"/>
        <v>0</v>
      </c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"/>
      <c r="U152" s="2"/>
      <c r="V152" s="2"/>
      <c r="W152" s="2"/>
      <c r="X152" s="2"/>
      <c r="Y152" s="58"/>
    </row>
    <row r="153" spans="2:25" ht="15">
      <c r="B153" s="48" t="s">
        <v>112</v>
      </c>
      <c r="C153" s="28" t="str">
        <f>C$20</f>
        <v>Broll Egon</v>
      </c>
      <c r="D153" s="28" t="str">
        <f>C$10</f>
        <v>Klingler Tobias</v>
      </c>
      <c r="E153" s="2"/>
      <c r="F153" s="39" t="s">
        <v>128</v>
      </c>
      <c r="G153" s="2"/>
      <c r="H153" s="25" t="str">
        <f t="shared" si="24"/>
        <v>1</v>
      </c>
      <c r="I153" s="25" t="str">
        <f t="shared" si="25"/>
        <v>0</v>
      </c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"/>
      <c r="U153" s="2"/>
      <c r="V153" s="2"/>
      <c r="W153" s="2"/>
      <c r="X153" s="2"/>
      <c r="Y153" s="58"/>
    </row>
    <row r="154" spans="2:25" ht="15">
      <c r="B154" s="48" t="s">
        <v>113</v>
      </c>
      <c r="C154" s="28" t="str">
        <f>C$21</f>
        <v>Ries Florian</v>
      </c>
      <c r="D154" s="28" t="str">
        <f>C$9</f>
        <v>Harant Thomas</v>
      </c>
      <c r="E154" s="2"/>
      <c r="F154" s="39" t="s">
        <v>128</v>
      </c>
      <c r="G154" s="2"/>
      <c r="H154" s="25" t="str">
        <f t="shared" si="24"/>
        <v>1</v>
      </c>
      <c r="I154" s="25" t="str">
        <f t="shared" si="25"/>
        <v>0</v>
      </c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"/>
      <c r="U154" s="2"/>
      <c r="V154" s="2"/>
      <c r="W154" s="2"/>
      <c r="X154" s="2"/>
      <c r="Y154" s="58"/>
    </row>
    <row r="155" spans="2:25" ht="15" thickBot="1">
      <c r="B155" s="5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59"/>
    </row>
  </sheetData>
  <autoFilter ref="V7:X22"/>
  <conditionalFormatting sqref="F118:F124 F148:F154 F48:F54 F58:F64 F28:F34 F38:F44 F68:F74 F78:F84 F88:F94 F98:F104 F128:F134 F138:F144 F108:F114">
    <cfRule type="cellIs" priority="1" dxfId="0" operator="equal" stopIfTrue="1">
      <formula>"G"</formula>
    </cfRule>
    <cfRule type="cellIs" priority="2" dxfId="0" operator="equal" stopIfTrue="1">
      <formula>"V"</formula>
    </cfRule>
    <cfRule type="cellIs" priority="3" dxfId="0" operator="equal" stopIfTrue="1">
      <formula>"R"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ignoredErrors>
    <ignoredError sqref="B19:B22 A138:B154 B108:B134 B78:B104 B48:B74 B28:B44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DeepBlue</dc:creator>
  <cp:keywords/>
  <dc:description/>
  <cp:lastModifiedBy>RackardBell</cp:lastModifiedBy>
  <dcterms:created xsi:type="dcterms:W3CDTF">2008-12-26T16:18:52Z</dcterms:created>
  <dcterms:modified xsi:type="dcterms:W3CDTF">2015-01-31T13:45:05Z</dcterms:modified>
  <cp:category/>
  <cp:version/>
  <cp:contentType/>
  <cp:contentStatus/>
</cp:coreProperties>
</file>